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0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norma_riojas_pearson_com/Documents/Documents/_Arizona/Requirements - Business Analyst Docs/Spring 2025/AzSCI/"/>
    </mc:Choice>
  </mc:AlternateContent>
  <xr:revisionPtr revIDLastSave="0" documentId="8_{1D7CE319-D2B5-449C-AF46-DF6F87B0939C}" xr6:coauthVersionLast="47" xr6:coauthVersionMax="47" xr10:uidLastSave="{00000000-0000-0000-0000-000000000000}"/>
  <bookViews>
    <workbookView xWindow="-110" yWindow="-110" windowWidth="19420" windowHeight="11500" tabRatio="607" xr2:uid="{00000000-000D-0000-FFFF-FFFF00000000}"/>
  </bookViews>
  <sheets>
    <sheet name="File Layout - District" sheetId="9" r:id="rId1"/>
  </sheets>
  <definedNames>
    <definedName name="_xlnm._FilterDatabase" localSheetId="0" hidden="1">'File Layout - District'!$A$2:$Y$112</definedName>
    <definedName name="_xlnm.Print_Titles" localSheetId="0">'File Layout - District'!$2:$3</definedName>
    <definedName name="ScopeI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9" l="1"/>
  <c r="K6" i="9" s="1"/>
  <c r="K7" i="9" s="1"/>
  <c r="K8" i="9" s="1"/>
  <c r="K9" i="9" s="1"/>
  <c r="K10" i="9" s="1"/>
  <c r="K11" i="9" s="1"/>
  <c r="K12" i="9" s="1"/>
  <c r="K13" i="9" s="1"/>
  <c r="K14" i="9" s="1"/>
  <c r="K15" i="9" s="1"/>
  <c r="K16" i="9" s="1"/>
  <c r="K17" i="9" s="1"/>
  <c r="K18" i="9" s="1"/>
  <c r="K19" i="9" s="1"/>
  <c r="K20" i="9" s="1"/>
  <c r="K21" i="9" s="1"/>
  <c r="K22" i="9" s="1"/>
  <c r="K23" i="9" s="1"/>
  <c r="K24" i="9" s="1"/>
  <c r="K25" i="9" s="1"/>
  <c r="K26" i="9" s="1"/>
  <c r="K27" i="9" s="1"/>
  <c r="K28" i="9" s="1"/>
  <c r="K29" i="9" s="1"/>
  <c r="K30" i="9" s="1"/>
  <c r="K31" i="9" s="1"/>
  <c r="K32" i="9" s="1"/>
  <c r="K33" i="9" s="1"/>
  <c r="K34" i="9" s="1"/>
  <c r="K35" i="9" s="1"/>
  <c r="K36" i="9" s="1"/>
  <c r="K37" i="9" s="1"/>
  <c r="K38" i="9" s="1"/>
  <c r="K39" i="9" s="1"/>
  <c r="K40" i="9" s="1"/>
  <c r="K41" i="9" s="1"/>
  <c r="K42" i="9" s="1"/>
  <c r="K43" i="9" s="1"/>
  <c r="K44" i="9" s="1"/>
  <c r="K45" i="9" s="1"/>
  <c r="K46" i="9" s="1"/>
  <c r="K47" i="9" s="1"/>
  <c r="K48" i="9" s="1"/>
  <c r="K49" i="9" s="1"/>
  <c r="K50" i="9" s="1"/>
  <c r="K51" i="9" s="1"/>
  <c r="K52" i="9" s="1"/>
  <c r="K53" i="9" s="1"/>
  <c r="K54" i="9" s="1"/>
  <c r="K55" i="9" s="1"/>
  <c r="K56" i="9" s="1"/>
  <c r="K57" i="9" s="1"/>
  <c r="K58" i="9" s="1"/>
  <c r="K59" i="9" s="1"/>
  <c r="K60" i="9" s="1"/>
  <c r="K61" i="9" s="1"/>
  <c r="K62" i="9" s="1"/>
  <c r="K63" i="9" s="1"/>
  <c r="K64" i="9" s="1"/>
  <c r="K65" i="9" s="1"/>
  <c r="K66" i="9" s="1"/>
  <c r="K67" i="9" s="1"/>
  <c r="K68" i="9" s="1"/>
  <c r="M68" i="9" s="1"/>
  <c r="D4" i="9"/>
  <c r="C5" i="9"/>
  <c r="C6" i="9" s="1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A5" i="9"/>
  <c r="A6" i="9" s="1"/>
  <c r="B4" i="9"/>
  <c r="L68" i="9" l="1"/>
  <c r="N68" i="9" s="1"/>
  <c r="D5" i="9"/>
  <c r="D6" i="9"/>
  <c r="C7" i="9"/>
  <c r="B6" i="9"/>
  <c r="A7" i="9"/>
  <c r="B5" i="9"/>
  <c r="K69" i="9" l="1"/>
  <c r="D7" i="9"/>
  <c r="C8" i="9"/>
  <c r="B7" i="9"/>
  <c r="A8" i="9"/>
  <c r="B68" i="9"/>
  <c r="M69" i="9" l="1"/>
  <c r="L69" i="9"/>
  <c r="N69" i="9" s="1"/>
  <c r="D8" i="9"/>
  <c r="C9" i="9"/>
  <c r="A9" i="9"/>
  <c r="B8" i="9"/>
  <c r="B69" i="9" l="1"/>
  <c r="K70" i="9"/>
  <c r="D9" i="9"/>
  <c r="C10" i="9"/>
  <c r="B9" i="9"/>
  <c r="A10" i="9"/>
  <c r="M70" i="9" l="1"/>
  <c r="L70" i="9"/>
  <c r="N70" i="9" s="1"/>
  <c r="D10" i="9"/>
  <c r="C11" i="9"/>
  <c r="A11" i="9"/>
  <c r="B10" i="9"/>
  <c r="K71" i="9" l="1"/>
  <c r="B70" i="9"/>
  <c r="C12" i="9"/>
  <c r="D11" i="9"/>
  <c r="A12" i="9"/>
  <c r="B11" i="9"/>
  <c r="M71" i="9" l="1"/>
  <c r="L71" i="9"/>
  <c r="N71" i="9" s="1"/>
  <c r="D12" i="9"/>
  <c r="C13" i="9"/>
  <c r="B12" i="9"/>
  <c r="A13" i="9"/>
  <c r="K72" i="9" l="1"/>
  <c r="D13" i="9"/>
  <c r="C14" i="9"/>
  <c r="A14" i="9"/>
  <c r="B13" i="9"/>
  <c r="B71" i="9"/>
  <c r="M72" i="9" l="1"/>
  <c r="L72" i="9"/>
  <c r="N72" i="9"/>
  <c r="D14" i="9"/>
  <c r="C15" i="9"/>
  <c r="B14" i="9"/>
  <c r="A15" i="9"/>
  <c r="B72" i="9" l="1"/>
  <c r="K73" i="9"/>
  <c r="C16" i="9"/>
  <c r="D15" i="9"/>
  <c r="A16" i="9"/>
  <c r="B15" i="9"/>
  <c r="M73" i="9" l="1"/>
  <c r="L73" i="9"/>
  <c r="N73" i="9" s="1"/>
  <c r="D16" i="9"/>
  <c r="C17" i="9"/>
  <c r="A17" i="9"/>
  <c r="B16" i="9"/>
  <c r="K74" i="9" l="1"/>
  <c r="M74" i="9" s="1"/>
  <c r="B73" i="9"/>
  <c r="D17" i="9"/>
  <c r="C18" i="9"/>
  <c r="B17" i="9"/>
  <c r="A18" i="9"/>
  <c r="K75" i="9" l="1"/>
  <c r="K76" i="9" s="1"/>
  <c r="K77" i="9" s="1"/>
  <c r="K78" i="9" s="1"/>
  <c r="K79" i="9" s="1"/>
  <c r="K80" i="9" s="1"/>
  <c r="K81" i="9" s="1"/>
  <c r="K82" i="9" s="1"/>
  <c r="K83" i="9" s="1"/>
  <c r="K84" i="9" s="1"/>
  <c r="K85" i="9" s="1"/>
  <c r="K86" i="9" s="1"/>
  <c r="K87" i="9" s="1"/>
  <c r="K88" i="9" s="1"/>
  <c r="K89" i="9" s="1"/>
  <c r="K90" i="9" s="1"/>
  <c r="K91" i="9" s="1"/>
  <c r="K92" i="9" s="1"/>
  <c r="K93" i="9" s="1"/>
  <c r="K94" i="9" s="1"/>
  <c r="K95" i="9" s="1"/>
  <c r="K96" i="9" s="1"/>
  <c r="K97" i="9" s="1"/>
  <c r="K98" i="9" s="1"/>
  <c r="K99" i="9" s="1"/>
  <c r="K100" i="9" s="1"/>
  <c r="K101" i="9" s="1"/>
  <c r="K102" i="9" s="1"/>
  <c r="K103" i="9" s="1"/>
  <c r="K104" i="9" s="1"/>
  <c r="K105" i="9" s="1"/>
  <c r="K106" i="9" s="1"/>
  <c r="K107" i="9" s="1"/>
  <c r="K108" i="9" s="1"/>
  <c r="K109" i="9" s="1"/>
  <c r="K110" i="9" s="1"/>
  <c r="K111" i="9" s="1"/>
  <c r="K112" i="9" s="1"/>
  <c r="D18" i="9"/>
  <c r="C19" i="9"/>
  <c r="B74" i="9"/>
  <c r="A19" i="9"/>
  <c r="B18" i="9"/>
  <c r="C20" i="9" l="1"/>
  <c r="D19" i="9"/>
  <c r="A20" i="9"/>
  <c r="B19" i="9"/>
  <c r="B75" i="9"/>
  <c r="D20" i="9" l="1"/>
  <c r="C21" i="9"/>
  <c r="B76" i="9"/>
  <c r="B20" i="9"/>
  <c r="A21" i="9"/>
  <c r="D21" i="9" l="1"/>
  <c r="C22" i="9"/>
  <c r="A22" i="9"/>
  <c r="B21" i="9"/>
  <c r="B77" i="9"/>
  <c r="D22" i="9" l="1"/>
  <c r="C23" i="9"/>
  <c r="B78" i="9"/>
  <c r="B22" i="9"/>
  <c r="A23" i="9"/>
  <c r="C24" i="9" l="1"/>
  <c r="D23" i="9"/>
  <c r="A24" i="9"/>
  <c r="B23" i="9"/>
  <c r="B79" i="9"/>
  <c r="D24" i="9" l="1"/>
  <c r="C25" i="9"/>
  <c r="B80" i="9"/>
  <c r="A25" i="9"/>
  <c r="B24" i="9"/>
  <c r="D25" i="9" l="1"/>
  <c r="C26" i="9"/>
  <c r="B25" i="9"/>
  <c r="A26" i="9"/>
  <c r="B81" i="9"/>
  <c r="D26" i="9" l="1"/>
  <c r="C27" i="9"/>
  <c r="B82" i="9"/>
  <c r="A27" i="9"/>
  <c r="B26" i="9"/>
  <c r="C28" i="9" l="1"/>
  <c r="D27" i="9"/>
  <c r="A28" i="9"/>
  <c r="B27" i="9"/>
  <c r="B83" i="9"/>
  <c r="D28" i="9" l="1"/>
  <c r="C29" i="9"/>
  <c r="B84" i="9"/>
  <c r="B28" i="9"/>
  <c r="A29" i="9"/>
  <c r="D29" i="9" l="1"/>
  <c r="C30" i="9"/>
  <c r="A30" i="9"/>
  <c r="B29" i="9"/>
  <c r="B85" i="9"/>
  <c r="D30" i="9" l="1"/>
  <c r="C31" i="9"/>
  <c r="B86" i="9"/>
  <c r="B30" i="9"/>
  <c r="A31" i="9"/>
  <c r="C32" i="9" l="1"/>
  <c r="D31" i="9"/>
  <c r="B31" i="9"/>
  <c r="A32" i="9"/>
  <c r="B87" i="9"/>
  <c r="D32" i="9" l="1"/>
  <c r="C33" i="9"/>
  <c r="A33" i="9"/>
  <c r="B32" i="9"/>
  <c r="B88" i="9"/>
  <c r="D33" i="9" l="1"/>
  <c r="C34" i="9"/>
  <c r="B89" i="9"/>
  <c r="B33" i="9"/>
  <c r="A34" i="9"/>
  <c r="D34" i="9" l="1"/>
  <c r="C35" i="9"/>
  <c r="A35" i="9"/>
  <c r="B34" i="9"/>
  <c r="B90" i="9"/>
  <c r="C36" i="9" l="1"/>
  <c r="D35" i="9"/>
  <c r="B91" i="9"/>
  <c r="B35" i="9"/>
  <c r="A36" i="9"/>
  <c r="D36" i="9" l="1"/>
  <c r="C37" i="9"/>
  <c r="B36" i="9"/>
  <c r="A37" i="9"/>
  <c r="B92" i="9"/>
  <c r="D37" i="9" l="1"/>
  <c r="C38" i="9"/>
  <c r="A38" i="9"/>
  <c r="B37" i="9"/>
  <c r="B93" i="9"/>
  <c r="D38" i="9" l="1"/>
  <c r="C39" i="9"/>
  <c r="B94" i="9"/>
  <c r="B38" i="9"/>
  <c r="A39" i="9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C40" i="9" l="1"/>
  <c r="D39" i="9"/>
  <c r="B95" i="9"/>
  <c r="D40" i="9" l="1"/>
  <c r="C41" i="9"/>
  <c r="B96" i="9"/>
  <c r="D41" i="9" l="1"/>
  <c r="C42" i="9"/>
  <c r="B97" i="9"/>
  <c r="D42" i="9" l="1"/>
  <c r="C43" i="9"/>
  <c r="B98" i="9"/>
  <c r="C44" i="9" l="1"/>
  <c r="D43" i="9"/>
  <c r="B99" i="9"/>
  <c r="D44" i="9" l="1"/>
  <c r="C45" i="9"/>
  <c r="B100" i="9"/>
  <c r="D45" i="9" l="1"/>
  <c r="C46" i="9"/>
  <c r="B101" i="9"/>
  <c r="D46" i="9" l="1"/>
  <c r="C47" i="9"/>
  <c r="B102" i="9"/>
  <c r="C48" i="9" l="1"/>
  <c r="D47" i="9"/>
  <c r="B103" i="9"/>
  <c r="D48" i="9" l="1"/>
  <c r="C49" i="9"/>
  <c r="B104" i="9"/>
  <c r="D49" i="9" l="1"/>
  <c r="C50" i="9"/>
  <c r="B105" i="9"/>
  <c r="C51" i="9" l="1"/>
  <c r="D50" i="9"/>
  <c r="B106" i="9"/>
  <c r="C52" i="9" l="1"/>
  <c r="D51" i="9"/>
  <c r="B107" i="9"/>
  <c r="D52" i="9" l="1"/>
  <c r="C53" i="9"/>
  <c r="B108" i="9"/>
  <c r="D53" i="9" l="1"/>
  <c r="C54" i="9"/>
  <c r="B109" i="9"/>
  <c r="D54" i="9" l="1"/>
  <c r="C55" i="9"/>
  <c r="B110" i="9"/>
  <c r="C56" i="9" l="1"/>
  <c r="D55" i="9"/>
  <c r="B112" i="9"/>
  <c r="B111" i="9"/>
  <c r="D56" i="9" l="1"/>
  <c r="C57" i="9"/>
  <c r="C58" i="9" l="1"/>
  <c r="D57" i="9"/>
  <c r="D58" i="9" l="1"/>
  <c r="C59" i="9"/>
  <c r="C60" i="9" l="1"/>
  <c r="D59" i="9"/>
  <c r="D60" i="9" l="1"/>
  <c r="C61" i="9"/>
  <c r="D61" i="9" l="1"/>
  <c r="C62" i="9"/>
  <c r="D62" i="9" l="1"/>
  <c r="C63" i="9"/>
  <c r="C64" i="9" l="1"/>
  <c r="D63" i="9"/>
  <c r="D64" i="9" l="1"/>
  <c r="C65" i="9"/>
  <c r="D65" i="9" l="1"/>
  <c r="C66" i="9"/>
  <c r="D66" i="9" l="1"/>
  <c r="C67" i="9"/>
  <c r="C68" i="9" l="1"/>
  <c r="D67" i="9"/>
  <c r="D68" i="9" l="1"/>
  <c r="C69" i="9"/>
  <c r="D69" i="9" l="1"/>
  <c r="C70" i="9"/>
  <c r="D70" i="9" l="1"/>
  <c r="C71" i="9"/>
  <c r="C72" i="9" l="1"/>
  <c r="D71" i="9"/>
  <c r="D72" i="9" l="1"/>
  <c r="C73" i="9"/>
  <c r="D73" i="9" l="1"/>
  <c r="C74" i="9"/>
  <c r="D74" i="9" l="1"/>
  <c r="C75" i="9"/>
  <c r="C76" i="9" l="1"/>
  <c r="D75" i="9"/>
  <c r="D76" i="9" l="1"/>
  <c r="C77" i="9"/>
  <c r="D77" i="9" l="1"/>
  <c r="C78" i="9"/>
  <c r="D78" i="9" l="1"/>
  <c r="C79" i="9"/>
  <c r="C80" i="9" l="1"/>
  <c r="D79" i="9"/>
  <c r="D80" i="9" l="1"/>
  <c r="C81" i="9"/>
  <c r="C82" i="9" l="1"/>
  <c r="D81" i="9"/>
  <c r="C83" i="9" l="1"/>
  <c r="D82" i="9"/>
  <c r="C84" i="9" l="1"/>
  <c r="D83" i="9"/>
  <c r="D84" i="9" l="1"/>
  <c r="C85" i="9"/>
  <c r="D85" i="9" l="1"/>
  <c r="C86" i="9"/>
  <c r="D86" i="9" l="1"/>
  <c r="C87" i="9"/>
  <c r="C88" i="9" l="1"/>
  <c r="D87" i="9"/>
  <c r="D88" i="9" l="1"/>
  <c r="C89" i="9"/>
  <c r="C90" i="9" l="1"/>
  <c r="D89" i="9"/>
  <c r="D90" i="9" l="1"/>
  <c r="C91" i="9"/>
  <c r="C92" i="9" l="1"/>
  <c r="D91" i="9"/>
  <c r="D92" i="9" l="1"/>
  <c r="C93" i="9"/>
  <c r="D93" i="9" l="1"/>
  <c r="C94" i="9"/>
  <c r="D94" i="9" l="1"/>
  <c r="C95" i="9"/>
  <c r="C96" i="9" l="1"/>
  <c r="D95" i="9"/>
  <c r="D96" i="9" l="1"/>
  <c r="C97" i="9"/>
  <c r="D97" i="9" l="1"/>
  <c r="C98" i="9"/>
  <c r="D98" i="9" l="1"/>
  <c r="C99" i="9"/>
  <c r="C100" i="9" l="1"/>
  <c r="D99" i="9"/>
  <c r="D100" i="9" l="1"/>
  <c r="C101" i="9"/>
  <c r="D101" i="9" l="1"/>
  <c r="C102" i="9"/>
  <c r="D102" i="9" l="1"/>
  <c r="C103" i="9"/>
  <c r="C104" i="9" l="1"/>
  <c r="D103" i="9"/>
  <c r="D104" i="9" l="1"/>
  <c r="C105" i="9"/>
  <c r="D105" i="9" l="1"/>
  <c r="C106" i="9"/>
  <c r="C107" i="9" l="1"/>
  <c r="D106" i="9"/>
  <c r="C108" i="9" l="1"/>
  <c r="D107" i="9"/>
  <c r="D108" i="9" l="1"/>
  <c r="C109" i="9"/>
  <c r="D109" i="9" l="1"/>
  <c r="C110" i="9"/>
  <c r="D110" i="9" l="1"/>
  <c r="C111" i="9"/>
  <c r="C112" i="9" l="1"/>
  <c r="D112" i="9" s="1"/>
  <c r="D111" i="9"/>
</calcChain>
</file>

<file path=xl/sharedStrings.xml><?xml version="1.0" encoding="utf-8"?>
<sst xmlns="http://schemas.openxmlformats.org/spreadsheetml/2006/main" count="343" uniqueCount="217">
  <si>
    <t>Spring 2025 AzSCI SDF Layout</t>
  </si>
  <si>
    <t>Reference</t>
  </si>
  <si>
    <t>Column</t>
  </si>
  <si>
    <t>Position</t>
  </si>
  <si>
    <t>Field
Length</t>
  </si>
  <si>
    <t>Field
Name</t>
  </si>
  <si>
    <t xml:space="preserve"> Header
Name</t>
  </si>
  <si>
    <t>Defaulting &amp; Formatting Rules</t>
  </si>
  <si>
    <t>Comments / Sample Data</t>
  </si>
  <si>
    <t>For CSV Column Calculations - DO NOT DELETE</t>
  </si>
  <si>
    <t>First</t>
  </si>
  <si>
    <t>Last</t>
  </si>
  <si>
    <t>beg reference</t>
  </si>
  <si>
    <t>end reference</t>
  </si>
  <si>
    <t>beg column</t>
  </si>
  <si>
    <t>end column</t>
  </si>
  <si>
    <t>County_Name</t>
  </si>
  <si>
    <t>Cty Name</t>
  </si>
  <si>
    <t>Alpha
Blank</t>
  </si>
  <si>
    <t>County_Number</t>
  </si>
  <si>
    <t>Cty Num</t>
  </si>
  <si>
    <t>Maintain leading zero</t>
  </si>
  <si>
    <t xml:space="preserve">Numeric
Blank
</t>
  </si>
  <si>
    <t>District_Name</t>
  </si>
  <si>
    <t>Dist Name</t>
  </si>
  <si>
    <t>District_Entity_ID</t>
  </si>
  <si>
    <t>Dist Entity</t>
  </si>
  <si>
    <t>Maintain leading zeros</t>
  </si>
  <si>
    <t>Numeric</t>
  </si>
  <si>
    <t>School_Name</t>
  </si>
  <si>
    <t>Sch Name</t>
  </si>
  <si>
    <t>School_Entity_ID</t>
  </si>
  <si>
    <t>Sch Entity</t>
  </si>
  <si>
    <t>Group_Name</t>
  </si>
  <si>
    <t>Group</t>
  </si>
  <si>
    <t>Testing Group
Alpha
Numeric
Apostrophe
Dash 
Blank 
Embedded spaces</t>
  </si>
  <si>
    <t>Unique_Identifier</t>
  </si>
  <si>
    <t>UIN</t>
  </si>
  <si>
    <t>Blank</t>
  </si>
  <si>
    <t>Test_Program</t>
  </si>
  <si>
    <t>Test</t>
  </si>
  <si>
    <t>Default to SC</t>
  </si>
  <si>
    <t>Alphanumeric
('SC')</t>
  </si>
  <si>
    <t>Season</t>
  </si>
  <si>
    <t>Default to SP</t>
  </si>
  <si>
    <t>Alpha
('SP')</t>
  </si>
  <si>
    <t>Year</t>
  </si>
  <si>
    <t>Yr</t>
  </si>
  <si>
    <t>Default to 25</t>
  </si>
  <si>
    <t>Student_Last_Name</t>
  </si>
  <si>
    <t>Last Name</t>
  </si>
  <si>
    <t>Alphanumeric</t>
  </si>
  <si>
    <t>Student_First_Name</t>
  </si>
  <si>
    <t>First Name</t>
  </si>
  <si>
    <t>Student_Middle_Initial</t>
  </si>
  <si>
    <t>MI</t>
  </si>
  <si>
    <t>Alphanumeric
Blank</t>
  </si>
  <si>
    <t>Birth_Date_MMDDYYYY</t>
  </si>
  <si>
    <t>Birth Date</t>
  </si>
  <si>
    <t>MMDDYYYY
Maintain leading zero</t>
  </si>
  <si>
    <t>Numeric
MM=month, DD=day, YYYY=year; 
to contain leading zeros</t>
  </si>
  <si>
    <t>Gender</t>
  </si>
  <si>
    <t>F
M</t>
  </si>
  <si>
    <t>Hispanic or Latino</t>
  </si>
  <si>
    <t>Hispanic</t>
  </si>
  <si>
    <t>Y = Yes
N =No</t>
  </si>
  <si>
    <t>White</t>
  </si>
  <si>
    <t>Y = Yes 
Null = No</t>
  </si>
  <si>
    <t>Black or African American</t>
  </si>
  <si>
    <t>Black</t>
  </si>
  <si>
    <t>Asian</t>
  </si>
  <si>
    <t xml:space="preserve">American Indian or Alaskan Native </t>
  </si>
  <si>
    <t>American Indian</t>
  </si>
  <si>
    <t>Native Hawaiian or Other Pacific Islander</t>
  </si>
  <si>
    <t>Native Hawaiian</t>
  </si>
  <si>
    <t>Grade of Test</t>
  </si>
  <si>
    <t>Numeric
(05, 08; blank for grade 11)</t>
  </si>
  <si>
    <t>Cohort</t>
  </si>
  <si>
    <t>Default to 26 if blank</t>
  </si>
  <si>
    <t>Grade 11:
26 = 2026
If Grade of Test is blank and Cohort is blank default cohort to 26.
Grade 5, 8:
blank</t>
  </si>
  <si>
    <t>SSID Number</t>
  </si>
  <si>
    <t>SSID</t>
  </si>
  <si>
    <t>Numeric
(0-9)</t>
  </si>
  <si>
    <t>Home Schooled</t>
  </si>
  <si>
    <t>Home Sch</t>
  </si>
  <si>
    <t>Numeric
('1' = marked; '0' = blank)</t>
  </si>
  <si>
    <t>Form Code</t>
  </si>
  <si>
    <r>
      <t xml:space="preserve">Grade 5
A-O
S = ASL
Q = SPV
R = Braille
Grade 8
A-P
S = ASL
Q = SPV
R = Braille
</t>
    </r>
    <r>
      <rPr>
        <b/>
        <sz val="10"/>
        <rFont val="Open Sans"/>
        <family val="2"/>
        <scheme val="minor"/>
      </rPr>
      <t xml:space="preserve">
</t>
    </r>
    <r>
      <rPr>
        <sz val="10"/>
        <rFont val="Open Sans"/>
        <family val="2"/>
        <scheme val="minor"/>
      </rPr>
      <t>Grade 11
A-N
S = ASL
Q = SPV
R = Braille</t>
    </r>
  </si>
  <si>
    <t>Do Not Report</t>
  </si>
  <si>
    <t>DNR</t>
  </si>
  <si>
    <t>1 = Marked
0 = Blank</t>
  </si>
  <si>
    <t>Do Not Report Reason</t>
  </si>
  <si>
    <t>DNR Reason</t>
  </si>
  <si>
    <t>left justify</t>
  </si>
  <si>
    <t>3 = Technology Error
4 = Student not Eligible for Test
5 = Evidence of Student Cheating
6 = Inappropriate Test Administration
7 = Contaminated/Ripped/Marked Test Book
8 = Pearson Use Only
10 = Other
14 = Illness
UNSUBMITTED = Unsubmitted</t>
  </si>
  <si>
    <t xml:space="preserve">Special Paper Version
</t>
  </si>
  <si>
    <t>Special Paper Version</t>
  </si>
  <si>
    <r>
      <rPr>
        <sz val="10"/>
        <rFont val="Open Sans"/>
        <family val="2"/>
        <scheme val="minor"/>
      </rPr>
      <t>1 = Paper 
2 = Braille
3 = Large Print</t>
    </r>
    <r>
      <rPr>
        <strike/>
        <sz val="10"/>
        <rFont val="Open Sans"/>
        <family val="2"/>
        <scheme val="minor"/>
      </rPr>
      <t xml:space="preserve">
</t>
    </r>
    <r>
      <rPr>
        <sz val="10"/>
        <rFont val="Open Sans"/>
        <family val="2"/>
        <scheme val="minor"/>
      </rPr>
      <t>Blank</t>
    </r>
  </si>
  <si>
    <t>Special Education</t>
  </si>
  <si>
    <t>Special Ed</t>
  </si>
  <si>
    <t>EL</t>
  </si>
  <si>
    <t>FillerAG</t>
  </si>
  <si>
    <t>FillerAH</t>
  </si>
  <si>
    <t>Science Overall Performance Level</t>
  </si>
  <si>
    <t>Sci PL</t>
  </si>
  <si>
    <t>1 = Level 1
2 = Level 2
3 = Level 3
4 = Level 4
Blank if status code = 1 or 2</t>
  </si>
  <si>
    <t>Science Pass-Fail</t>
  </si>
  <si>
    <t>Sci P/F</t>
  </si>
  <si>
    <t>Alpha
P = If Performance Level is 3 or 4 
F = If Performance Level is 1 or 2
Blank if status code = 1 or 2</t>
  </si>
  <si>
    <t>Science Overall Raw Score</t>
  </si>
  <si>
    <t>Sci Raw</t>
  </si>
  <si>
    <t xml:space="preserve">Right justified </t>
  </si>
  <si>
    <t>Numeric
Blank if status code = 1 or 2</t>
  </si>
  <si>
    <t>Science Overall Number of Points Possible</t>
  </si>
  <si>
    <t>Sci Poss</t>
  </si>
  <si>
    <t>Science Overall Scale Score</t>
  </si>
  <si>
    <t>Sci Scale</t>
  </si>
  <si>
    <t>Add leading zeros</t>
  </si>
  <si>
    <t>Physical Science Raw Score</t>
  </si>
  <si>
    <t>PS Raw Score</t>
  </si>
  <si>
    <t>Physical Science Number of Points Possible</t>
  </si>
  <si>
    <t>PS Pts Poss</t>
  </si>
  <si>
    <t>Physical Science Scale Score</t>
  </si>
  <si>
    <t>PS Scale Score</t>
  </si>
  <si>
    <t>Physical Science Performance Level</t>
  </si>
  <si>
    <t>PS Perf Lvl</t>
  </si>
  <si>
    <t>1 = Below Mastery
2 = At/Near Mastery
3 = Above Mastery
Blank if status code = 1 or 2</t>
  </si>
  <si>
    <t>Earth and Space Science Raw Score</t>
  </si>
  <si>
    <t>ES Raw Score</t>
  </si>
  <si>
    <t>Earth and Space Science Number of Points Possible</t>
  </si>
  <si>
    <t>ES Pts Poss</t>
  </si>
  <si>
    <t>Earth and Space Science Scale Score</t>
  </si>
  <si>
    <t>ES Scale Score</t>
  </si>
  <si>
    <t>Earth and Space Science Performance Level</t>
  </si>
  <si>
    <t>ES Perf Lvl</t>
  </si>
  <si>
    <t>Life Science Raw Score</t>
  </si>
  <si>
    <t>LS Raw Score</t>
  </si>
  <si>
    <t>Life Science Number of Points Possible</t>
  </si>
  <si>
    <t>LS Pts Poss</t>
  </si>
  <si>
    <t>Life Science Scale Score</t>
  </si>
  <si>
    <t>LS Scale Score</t>
  </si>
  <si>
    <t>Life Science Performance Level</t>
  </si>
  <si>
    <t>LS Perf Lvl</t>
  </si>
  <si>
    <t>FillerAZ</t>
  </si>
  <si>
    <t>FillerBA</t>
  </si>
  <si>
    <t>FillerBB</t>
  </si>
  <si>
    <t>FillerBC</t>
  </si>
  <si>
    <t>FillerBD</t>
  </si>
  <si>
    <t>FillerBE</t>
  </si>
  <si>
    <t>FillerBF</t>
  </si>
  <si>
    <t>FillerBG</t>
  </si>
  <si>
    <t>FillerBH</t>
  </si>
  <si>
    <t>FillerBI</t>
  </si>
  <si>
    <t>FillerBJ</t>
  </si>
  <si>
    <t>FillerBK</t>
  </si>
  <si>
    <t>Science_Status_Code</t>
  </si>
  <si>
    <t>Sci Status</t>
  </si>
  <si>
    <t>Numeric, Blank
1= DNR
2=Incomplete
Blank = Student has a valid score</t>
  </si>
  <si>
    <t>FillerBM-CF</t>
  </si>
  <si>
    <t>FillerCG-CZ</t>
  </si>
  <si>
    <t>FillerDA-DT</t>
  </si>
  <si>
    <t>FillerDU-EN</t>
  </si>
  <si>
    <t>FillerEO-FH</t>
  </si>
  <si>
    <t>FillerFI-GB</t>
  </si>
  <si>
    <t>FillerGC</t>
  </si>
  <si>
    <t>FillerGD</t>
  </si>
  <si>
    <t>FillerGE</t>
  </si>
  <si>
    <t>FillerGF</t>
  </si>
  <si>
    <t>Adult Transcription</t>
  </si>
  <si>
    <t>Y = True
Blank</t>
  </si>
  <si>
    <t>Assistive Technology</t>
  </si>
  <si>
    <t>Sign Test Content</t>
  </si>
  <si>
    <t>Simplified Directions</t>
  </si>
  <si>
    <t>Translate Directions</t>
  </si>
  <si>
    <t>Translation Dictionary</t>
  </si>
  <si>
    <t>FillerGM</t>
  </si>
  <si>
    <t>FillerGN</t>
  </si>
  <si>
    <t>FillerGO</t>
  </si>
  <si>
    <t>FillerGP</t>
  </si>
  <si>
    <t>FillerGQ</t>
  </si>
  <si>
    <t>PNP Answer Masking</t>
  </si>
  <si>
    <t>PNP Line Reader</t>
  </si>
  <si>
    <t>PNP Color Contrast</t>
  </si>
  <si>
    <t>1 = Black on Cream
2 = Black on Light Blue
3 = Black on Light Magenta
4 = White on Black
5 = Yellow on Blue
6 = Dark Gray on Pale Green
blank</t>
  </si>
  <si>
    <t>PNP Magnification</t>
  </si>
  <si>
    <t>PNP Alternate Mouse Pointer</t>
  </si>
  <si>
    <t>medium
large
extra-large
extra-large-black
extra-large-green
extra-large-yellow
Blank</t>
  </si>
  <si>
    <t>PNP Magnification Percentage</t>
  </si>
  <si>
    <t>100
110
120
150
175
200
Blank</t>
  </si>
  <si>
    <t>IEP Designated Magnification</t>
  </si>
  <si>
    <t>Y, blank
Accessibility tool option for SPV testers only. 
Selected in UI</t>
  </si>
  <si>
    <t>IEP Designated Line Reader</t>
  </si>
  <si>
    <t>IEP Designated Color Overlay</t>
  </si>
  <si>
    <t>IEP Designated Other ADE Approved</t>
  </si>
  <si>
    <t>Proctor Name</t>
  </si>
  <si>
    <t>Transcribed Testers</t>
  </si>
  <si>
    <t>Proctor Certified</t>
  </si>
  <si>
    <t>Y, blank</t>
  </si>
  <si>
    <t>Proctor Selected Magnification</t>
  </si>
  <si>
    <t>Y, blank
Accessibility tool option for SPV testers only.
Proctor Selected</t>
  </si>
  <si>
    <t>Proctor Selected Line Reader</t>
  </si>
  <si>
    <t>Proctor Selected Color Overlay</t>
  </si>
  <si>
    <t>Proctor Selected Other ADE Approved</t>
  </si>
  <si>
    <t>Test Date</t>
  </si>
  <si>
    <t>Date test was completed
Set date to 4/11/2025 for tests 'marked test complete' after the testing window ends.</t>
  </si>
  <si>
    <t>FillerHI</t>
  </si>
  <si>
    <t>Battery UUID</t>
  </si>
  <si>
    <t>Student Test Unit 1 UUID</t>
  </si>
  <si>
    <t>Unit 1 UUID</t>
  </si>
  <si>
    <t>Student Test Unit 2 UUID</t>
  </si>
  <si>
    <t>Unit 2 UUID</t>
  </si>
  <si>
    <t>Student Test Unit 3 UUID</t>
  </si>
  <si>
    <t>Unit 3 UUID</t>
  </si>
  <si>
    <t>Corrected Record</t>
  </si>
  <si>
    <t>Y = Yes
Blank</t>
  </si>
  <si>
    <t>End_of_Record</t>
  </si>
  <si>
    <t>Alpha (Z)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</si>
</sst>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rgb="FF000000"/>
      <name val="Open Sans"/>
    </font>
    <font>
      <sz val="11"/>
      <color theme="1"/>
      <name val="Open Sans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Open Sans"/>
      <family val="2"/>
    </font>
    <font>
      <sz val="10"/>
      <name val="Open Sans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Open Sans"/>
      <family val="2"/>
      <scheme val="minor"/>
    </font>
    <font>
      <b/>
      <sz val="14"/>
      <name val="Open Sans"/>
      <family val="2"/>
      <scheme val="minor"/>
    </font>
    <font>
      <b/>
      <sz val="10"/>
      <color rgb="FFFFFFFF"/>
      <name val="Open Sans"/>
      <family val="2"/>
      <scheme val="minor"/>
    </font>
    <font>
      <sz val="10"/>
      <color rgb="FF000000"/>
      <name val="Open Sans"/>
      <family val="2"/>
      <scheme val="minor"/>
    </font>
    <font>
      <sz val="10"/>
      <color rgb="FF007EA4"/>
      <name val="Open Sans"/>
      <family val="2"/>
      <scheme val="minor"/>
    </font>
    <font>
      <sz val="10"/>
      <color rgb="FFFF0000"/>
      <name val="Open Sans"/>
      <family val="2"/>
      <scheme val="minor"/>
    </font>
    <font>
      <strike/>
      <sz val="10"/>
      <name val="Open Sans"/>
      <family val="2"/>
      <scheme val="minor"/>
    </font>
    <font>
      <b/>
      <sz val="10"/>
      <name val="Open Sans"/>
      <family val="2"/>
      <scheme val="minor"/>
    </font>
    <font>
      <sz val="10"/>
      <name val="Open Sans"/>
      <family val="2"/>
      <scheme val="major"/>
    </font>
    <font>
      <b/>
      <sz val="10"/>
      <color theme="0"/>
      <name val="Open Sans"/>
      <family val="2"/>
      <scheme val="minor"/>
    </font>
    <font>
      <sz val="10"/>
      <color rgb="FF000000"/>
      <name val="Arial"/>
      <family val="2"/>
    </font>
    <font>
      <b/>
      <sz val="14"/>
      <color rgb="FFFF0000"/>
      <name val="Open Sans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A7FA4"/>
        <bgColor rgb="FF374395"/>
      </patternFill>
    </fill>
    <fill>
      <patternFill patternType="solid">
        <fgColor rgb="FF1A7FA4"/>
        <bgColor indexed="64"/>
      </patternFill>
    </fill>
    <fill>
      <patternFill patternType="solid">
        <fgColor rgb="FFF3F997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2" fillId="0" borderId="0" applyNumberFormat="0" applyFill="0" applyBorder="0" applyAlignment="0" applyProtection="0"/>
    <xf numFmtId="0" fontId="19" fillId="0" borderId="0"/>
    <xf numFmtId="0" fontId="19" fillId="0" borderId="0"/>
    <xf numFmtId="0" fontId="7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5" fillId="0" borderId="0"/>
    <xf numFmtId="0" fontId="4" fillId="0" borderId="0"/>
    <xf numFmtId="0" fontId="4" fillId="0" borderId="0"/>
    <xf numFmtId="0" fontId="7" fillId="0" borderId="0"/>
  </cellStyleXfs>
  <cellXfs count="80">
    <xf numFmtId="0" fontId="0" fillId="0" borderId="0" xfId="0"/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9" fillId="3" borderId="0" xfId="0" applyFont="1" applyFill="1" applyAlignment="1">
      <alignment vertical="top"/>
    </xf>
    <xf numFmtId="0" fontId="9" fillId="0" borderId="0" xfId="0" applyFont="1" applyAlignment="1">
      <alignment vertical="top"/>
    </xf>
    <xf numFmtId="0" fontId="9" fillId="0" borderId="4" xfId="0" applyFont="1" applyBorder="1" applyAlignment="1">
      <alignment horizontal="center" vertical="top" wrapText="1"/>
    </xf>
    <xf numFmtId="0" fontId="13" fillId="3" borderId="0" xfId="0" applyFont="1" applyFill="1" applyAlignment="1">
      <alignment vertical="top"/>
    </xf>
    <xf numFmtId="0" fontId="13" fillId="3" borderId="10" xfId="0" applyFont="1" applyFill="1" applyBorder="1" applyAlignment="1">
      <alignment vertical="top"/>
    </xf>
    <xf numFmtId="0" fontId="10" fillId="0" borderId="0" xfId="0" applyFont="1" applyAlignment="1">
      <alignment horizontal="left" vertical="top"/>
    </xf>
    <xf numFmtId="0" fontId="12" fillId="0" borderId="0" xfId="0" applyFont="1" applyAlignment="1">
      <alignment vertical="top"/>
    </xf>
    <xf numFmtId="0" fontId="12" fillId="4" borderId="0" xfId="0" applyFont="1" applyFill="1" applyAlignment="1">
      <alignment vertical="top"/>
    </xf>
    <xf numFmtId="0" fontId="12" fillId="0" borderId="0" xfId="0" applyFont="1" applyAlignment="1">
      <alignment horizontal="center" vertical="top"/>
    </xf>
    <xf numFmtId="0" fontId="14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8" fillId="3" borderId="4" xfId="0" applyFont="1" applyFill="1" applyBorder="1" applyAlignment="1">
      <alignment horizontal="center" vertical="top"/>
    </xf>
    <xf numFmtId="0" fontId="5" fillId="0" borderId="0" xfId="42" applyFont="1" applyAlignment="1">
      <alignment vertical="top"/>
    </xf>
    <xf numFmtId="0" fontId="12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vertical="top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vertical="top" wrapText="1"/>
    </xf>
    <xf numFmtId="0" fontId="9" fillId="0" borderId="8" xfId="0" applyFont="1" applyBorder="1" applyAlignment="1">
      <alignment vertical="top"/>
    </xf>
    <xf numFmtId="0" fontId="5" fillId="0" borderId="6" xfId="40" applyFont="1" applyBorder="1" applyAlignment="1">
      <alignment horizontal="left" vertical="top" wrapText="1"/>
    </xf>
    <xf numFmtId="0" fontId="5" fillId="0" borderId="6" xfId="42" applyFont="1" applyBorder="1" applyAlignment="1">
      <alignment vertical="top"/>
    </xf>
    <xf numFmtId="0" fontId="5" fillId="0" borderId="6" xfId="42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11" fillId="2" borderId="14" xfId="0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4" xfId="40" applyFont="1" applyBorder="1" applyAlignment="1">
      <alignment horizontal="left" vertical="top" wrapText="1"/>
    </xf>
    <xf numFmtId="0" fontId="9" fillId="0" borderId="14" xfId="40" applyFont="1" applyBorder="1" applyAlignment="1">
      <alignment horizontal="left" vertical="top"/>
    </xf>
    <xf numFmtId="0" fontId="9" fillId="0" borderId="14" xfId="0" applyFont="1" applyBorder="1" applyAlignment="1">
      <alignment vertical="top" wrapText="1"/>
    </xf>
    <xf numFmtId="0" fontId="9" fillId="0" borderId="14" xfId="0" applyFont="1" applyBorder="1" applyAlignment="1">
      <alignment vertical="top"/>
    </xf>
    <xf numFmtId="0" fontId="9" fillId="0" borderId="14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 wrapText="1"/>
    </xf>
    <xf numFmtId="1" fontId="9" fillId="0" borderId="14" xfId="40" applyNumberFormat="1" applyFont="1" applyBorder="1" applyAlignment="1">
      <alignment horizontal="center" vertical="top"/>
    </xf>
    <xf numFmtId="0" fontId="9" fillId="0" borderId="14" xfId="40" applyFont="1" applyBorder="1" applyAlignment="1">
      <alignment horizontal="center" vertical="top"/>
    </xf>
    <xf numFmtId="0" fontId="15" fillId="0" borderId="14" xfId="40" applyFont="1" applyBorder="1" applyAlignment="1">
      <alignment horizontal="left" vertical="top" wrapText="1"/>
    </xf>
    <xf numFmtId="0" fontId="9" fillId="0" borderId="14" xfId="40" applyFont="1" applyBorder="1" applyAlignment="1">
      <alignment vertical="top" wrapText="1"/>
    </xf>
    <xf numFmtId="0" fontId="9" fillId="0" borderId="14" xfId="0" applyFont="1" applyBorder="1" applyAlignment="1">
      <alignment horizontal="center" vertical="top"/>
    </xf>
    <xf numFmtId="0" fontId="9" fillId="0" borderId="14" xfId="42" applyFont="1" applyBorder="1" applyAlignment="1">
      <alignment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4" xfId="0" quotePrefix="1" applyFont="1" applyBorder="1" applyAlignment="1">
      <alignment vertical="top" wrapText="1"/>
    </xf>
    <xf numFmtId="0" fontId="5" fillId="0" borderId="14" xfId="40" applyFont="1" applyBorder="1" applyAlignment="1">
      <alignment horizontal="left" vertical="top" wrapText="1"/>
    </xf>
    <xf numFmtId="0" fontId="5" fillId="0" borderId="14" xfId="42" applyFont="1" applyBorder="1" applyAlignment="1">
      <alignment vertical="top" wrapText="1"/>
    </xf>
    <xf numFmtId="0" fontId="20" fillId="0" borderId="0" xfId="0" applyFont="1" applyAlignment="1">
      <alignment horizontal="left" vertical="top"/>
    </xf>
    <xf numFmtId="0" fontId="9" fillId="3" borderId="10" xfId="0" applyFont="1" applyFill="1" applyBorder="1" applyAlignment="1">
      <alignment vertical="top"/>
    </xf>
    <xf numFmtId="0" fontId="9" fillId="0" borderId="1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/>
    </xf>
    <xf numFmtId="0" fontId="5" fillId="0" borderId="21" xfId="40" applyFont="1" applyBorder="1" applyAlignment="1">
      <alignment horizontal="left" vertical="top" wrapText="1"/>
    </xf>
    <xf numFmtId="0" fontId="5" fillId="0" borderId="21" xfId="42" applyFont="1" applyBorder="1" applyAlignment="1">
      <alignment vertical="top"/>
    </xf>
    <xf numFmtId="0" fontId="5" fillId="0" borderId="22" xfId="42" applyFont="1" applyBorder="1" applyAlignment="1">
      <alignment vertical="top" wrapText="1"/>
    </xf>
    <xf numFmtId="0" fontId="9" fillId="0" borderId="23" xfId="0" applyFont="1" applyBorder="1" applyAlignment="1">
      <alignment horizontal="center" vertical="top" wrapText="1"/>
    </xf>
    <xf numFmtId="0" fontId="5" fillId="0" borderId="24" xfId="42" applyFont="1" applyBorder="1" applyAlignment="1">
      <alignment vertical="top" wrapText="1"/>
    </xf>
    <xf numFmtId="0" fontId="9" fillId="0" borderId="25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/>
    </xf>
    <xf numFmtId="0" fontId="9" fillId="0" borderId="27" xfId="0" applyFont="1" applyBorder="1" applyAlignment="1">
      <alignment vertical="top"/>
    </xf>
    <xf numFmtId="0" fontId="9" fillId="0" borderId="28" xfId="0" applyFont="1" applyBorder="1" applyAlignment="1">
      <alignment vertical="top" wrapText="1"/>
    </xf>
    <xf numFmtId="0" fontId="11" fillId="2" borderId="15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9" fillId="3" borderId="14" xfId="0" applyFont="1" applyFill="1" applyBorder="1" applyAlignment="1">
      <alignment vertical="top"/>
    </xf>
    <xf numFmtId="0" fontId="11" fillId="2" borderId="3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vertical="top"/>
    </xf>
    <xf numFmtId="0" fontId="11" fillId="2" borderId="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/>
    </xf>
    <xf numFmtId="0" fontId="11" fillId="2" borderId="12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</cellXfs>
  <cellStyles count="65">
    <cellStyle name="Followed Hyperlink" xfId="8" builtinId="9" hidden="1"/>
    <cellStyle name="Followed Hyperlink" xfId="4" builtinId="9" hidden="1"/>
    <cellStyle name="Followed Hyperlink" xfId="20" builtinId="9" hidden="1"/>
    <cellStyle name="Followed Hyperlink" xfId="2" builtinId="9" hidden="1"/>
    <cellStyle name="Followed Hyperlink" xfId="18" builtinId="9" hidden="1"/>
    <cellStyle name="Followed Hyperlink" xfId="14" builtinId="9" hidden="1"/>
    <cellStyle name="Followed Hyperlink" xfId="12" builtinId="9" hidden="1"/>
    <cellStyle name="Followed Hyperlink" xfId="16" builtinId="9" hidden="1"/>
    <cellStyle name="Followed Hyperlink" xfId="10" builtinId="9" hidden="1"/>
    <cellStyle name="Followed Hyperlink" xfId="6" builtinId="9" hidden="1"/>
    <cellStyle name="Followed Hyperlink" xfId="28" builtinId="9" hidden="1"/>
    <cellStyle name="Followed Hyperlink" xfId="32" builtinId="9" hidden="1"/>
    <cellStyle name="Followed Hyperlink" xfId="26" builtinId="9" hidden="1"/>
    <cellStyle name="Followed Hyperlink" xfId="22" builtinId="9" hidden="1"/>
    <cellStyle name="Followed Hyperlink" xfId="34" builtinId="9" hidden="1"/>
    <cellStyle name="Followed Hyperlink" xfId="24" builtinId="9" hidden="1"/>
    <cellStyle name="Followed Hyperlink" xfId="30" builtinId="9" hidden="1"/>
    <cellStyle name="Followed Hyperlink" xfId="39" builtinId="9" hidden="1"/>
    <cellStyle name="Followed Hyperlink" xfId="38" builtinId="9" hidden="1"/>
    <cellStyle name="Followed Hyperlink" xfId="36" builtinId="9" hidden="1"/>
    <cellStyle name="Hyperlink" xfId="21" builtinId="8" hidden="1"/>
    <cellStyle name="Hyperlink" xfId="17" builtinId="8" hidden="1"/>
    <cellStyle name="Hyperlink" xfId="29" builtinId="8" hidden="1"/>
    <cellStyle name="Hyperlink" xfId="7" builtinId="8" hidden="1"/>
    <cellStyle name="Hyperlink" xfId="9" builtinId="8" hidden="1"/>
    <cellStyle name="Hyperlink" xfId="3" builtinId="8" hidden="1"/>
    <cellStyle name="Hyperlink" xfId="13" builtinId="8" hidden="1"/>
    <cellStyle name="Hyperlink" xfId="37" builtinId="8" hidden="1"/>
    <cellStyle name="Hyperlink" xfId="25" builtinId="8" hidden="1"/>
    <cellStyle name="Hyperlink" xfId="35" builtinId="8" hidden="1"/>
    <cellStyle name="Hyperlink" xfId="15" builtinId="8" hidden="1"/>
    <cellStyle name="Hyperlink" xfId="23" builtinId="8" hidden="1"/>
    <cellStyle name="Hyperlink" xfId="33" builtinId="8" hidden="1"/>
    <cellStyle name="Hyperlink" xfId="27" builtinId="8" hidden="1"/>
    <cellStyle name="Hyperlink" xfId="19" builtinId="8" hidden="1"/>
    <cellStyle name="Hyperlink" xfId="31" builtinId="8" hidden="1"/>
    <cellStyle name="Hyperlink" xfId="1" builtinId="8" hidden="1"/>
    <cellStyle name="Hyperlink" xfId="11" builtinId="8" hidden="1"/>
    <cellStyle name="Hyperlink" xfId="5" builtinId="8" hidden="1"/>
    <cellStyle name="Hyperlink 2" xfId="45" xr:uid="{00000000-0005-0000-0000-000028000000}"/>
    <cellStyle name="Hyperlink 2 2" xfId="51" xr:uid="{E1591064-8317-42AD-A29B-CAFDCC1DAEF9}"/>
    <cellStyle name="Normal" xfId="0" builtinId="0" customBuiltin="1"/>
    <cellStyle name="Normal 2" xfId="43" xr:uid="{00000000-0005-0000-0000-00002A000000}"/>
    <cellStyle name="Normal 2 2" xfId="48" xr:uid="{D208F935-2367-4516-B91A-FAB027332105}"/>
    <cellStyle name="Normal 2 2 2" xfId="61" xr:uid="{585BAC9C-9526-404C-8C49-96F0C1E2D7CD}"/>
    <cellStyle name="Normal 2 3" xfId="59" xr:uid="{C9175C14-8A4D-4320-A569-1EA67E0C45AD}"/>
    <cellStyle name="Normal 2 4" xfId="62" xr:uid="{15C8A105-61C6-4614-B0F2-6A2C6F6CFC8B}"/>
    <cellStyle name="Normal 3" xfId="41" xr:uid="{00000000-0005-0000-0000-00002B000000}"/>
    <cellStyle name="Normal 3 2" xfId="44" xr:uid="{00000000-0005-0000-0000-00002C000000}"/>
    <cellStyle name="Normal 3 2 2" xfId="64" xr:uid="{C305A74F-5276-44BD-84C6-AFCB9F2839D2}"/>
    <cellStyle name="Normal 3 3" xfId="50" xr:uid="{B05546DC-FA8E-4B54-AAB8-90790FC67E99}"/>
    <cellStyle name="Normal 3 4" xfId="56" xr:uid="{8D5D9F43-5ADD-4129-B8B2-D902B8C529BE}"/>
    <cellStyle name="Normal 4" xfId="42" xr:uid="{00000000-0005-0000-0000-00002D000000}"/>
    <cellStyle name="Normal 4 2" xfId="53" xr:uid="{20440A53-A400-4075-9A2F-9B6716A95381}"/>
    <cellStyle name="Normal 4 2 2" xfId="55" xr:uid="{B0F5FE29-2B0C-4887-94E8-1842B525EEC7}"/>
    <cellStyle name="Normal 4 2 2 2" xfId="58" xr:uid="{1DBB0238-CEA0-4ACD-9E91-E55EA56A514A}"/>
    <cellStyle name="Normal 4 3" xfId="52" xr:uid="{6C816979-A32E-4337-B4F0-EC9989479E9D}"/>
    <cellStyle name="Normal 4 4" xfId="54" xr:uid="{51BE4688-C43A-44C2-B435-F42C91F87A88}"/>
    <cellStyle name="Normal 5" xfId="47" xr:uid="{1497FD58-6560-42E8-809C-736E54F8DDB1}"/>
    <cellStyle name="Normal 5 2" xfId="46" xr:uid="{00000000-0005-0000-0000-00002E000000}"/>
    <cellStyle name="Normal 5 3" xfId="57" xr:uid="{D0DF83B6-BE3D-4C5D-9F8A-21FFAEED53EC}"/>
    <cellStyle name="Normal 6" xfId="49" xr:uid="{6287E680-C73B-459F-B25C-83F63720F013}"/>
    <cellStyle name="Normal 6 2" xfId="63" xr:uid="{74A1DBA8-2DFB-4802-96A4-A18BE3CDCFB0}"/>
    <cellStyle name="Normal 7" xfId="60" xr:uid="{EB1A110F-9094-44CC-836D-3EE764DE1DAD}"/>
    <cellStyle name="Normal_Layout" xfId="40" xr:uid="{00000000-0005-0000-0000-00002F000000}"/>
  </cellStyles>
  <dxfs count="0"/>
  <tableStyles count="0" defaultTableStyle="TableStyleMedium9" defaultPivotStyle="PivotStyleMedium4"/>
  <colors>
    <mruColors>
      <color rgb="FFFFCCFF"/>
      <color rgb="FFF3F997"/>
      <color rgb="FFDBB0E0"/>
      <color rgb="FF73D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792251</xdr:colOff>
      <xdr:row>1</xdr:row>
      <xdr:rowOff>173990</xdr:rowOff>
    </xdr:from>
    <xdr:to>
      <xdr:col>18</xdr:col>
      <xdr:colOff>845892</xdr:colOff>
      <xdr:row>3</xdr:row>
      <xdr:rowOff>1905</xdr:rowOff>
    </xdr:to>
    <xdr:sp macro="" textlink="">
      <xdr:nvSpPr>
        <xdr:cNvPr id="2" name="Rectangle 2" hidden="1">
          <a:extLst>
            <a:ext uri="{FF2B5EF4-FFF2-40B4-BE49-F238E27FC236}">
              <a16:creationId xmlns:a16="http://schemas.microsoft.com/office/drawing/2014/main" id="{47A45AC8-B4A8-470B-8ECF-8C07A4532B38}"/>
            </a:ext>
          </a:extLst>
        </xdr:cNvPr>
        <xdr:cNvSpPr>
          <a:spLocks noChangeArrowheads="1"/>
        </xdr:cNvSpPr>
      </xdr:nvSpPr>
      <xdr:spPr bwMode="auto">
        <a:xfrm>
          <a:off x="8380501" y="516890"/>
          <a:ext cx="3904916" cy="20574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Pearson">
  <a:themeElements>
    <a:clrScheme name="Pearson">
      <a:dk1>
        <a:sysClr val="windowText" lastClr="000000"/>
      </a:dk1>
      <a:lt1>
        <a:sysClr val="window" lastClr="FFFFFF"/>
      </a:lt1>
      <a:dk2>
        <a:srgbClr val="003057"/>
      </a:dk2>
      <a:lt2>
        <a:srgbClr val="EEECE1"/>
      </a:lt2>
      <a:accent1>
        <a:srgbClr val="007FA3"/>
      </a:accent1>
      <a:accent2>
        <a:srgbClr val="D2DB0E"/>
      </a:accent2>
      <a:accent3>
        <a:srgbClr val="D4EAE4"/>
      </a:accent3>
      <a:accent4>
        <a:srgbClr val="505759"/>
      </a:accent4>
      <a:accent5>
        <a:srgbClr val="FFB81C"/>
      </a:accent5>
      <a:accent6>
        <a:srgbClr val="84BD00"/>
      </a:accent6>
      <a:hlink>
        <a:srgbClr val="12B2A6"/>
      </a:hlink>
      <a:folHlink>
        <a:srgbClr val="005A70"/>
      </a:folHlink>
    </a:clrScheme>
    <a:fontScheme name="Pearson Open">
      <a:majorFont>
        <a:latin typeface="Open Sans"/>
        <a:ea typeface=""/>
        <a:cs typeface=""/>
      </a:majorFont>
      <a:minorFont>
        <a:latin typeface="Open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FE562-A0A0-4A4B-A062-8AD7D012E3BC}">
  <sheetPr>
    <tabColor rgb="FFFF0000"/>
  </sheetPr>
  <dimension ref="A1:Y113"/>
  <sheetViews>
    <sheetView tabSelected="1" zoomScaleNormal="100" workbookViewId="0">
      <pane xSplit="6" ySplit="3" topLeftCell="G4" activePane="bottomRight" state="frozen"/>
      <selection pane="bottomRight" activeCell="O1" sqref="O1"/>
      <selection pane="bottomLeft" activeCell="A4" sqref="A4"/>
      <selection pane="topRight" activeCell="G1" sqref="G1"/>
    </sheetView>
  </sheetViews>
  <sheetFormatPr defaultColWidth="14.42578125" defaultRowHeight="14.45"/>
  <cols>
    <col min="1" max="1" width="6.140625" style="11" customWidth="1"/>
    <col min="2" max="2" width="8.28515625" style="11" customWidth="1"/>
    <col min="3" max="3" width="5.140625" style="11" hidden="1" customWidth="1"/>
    <col min="4" max="4" width="4.85546875" style="11" hidden="1" customWidth="1"/>
    <col min="5" max="5" width="7.5703125" style="11" hidden="1" customWidth="1"/>
    <col min="6" max="6" width="23.42578125" style="9" customWidth="1"/>
    <col min="7" max="7" width="22.140625" style="9" customWidth="1"/>
    <col min="8" max="8" width="21" style="9" customWidth="1"/>
    <col min="9" max="9" width="32" style="9" customWidth="1"/>
    <col min="10" max="10" width="0.85546875" style="9" customWidth="1"/>
    <col min="11" max="11" width="14.140625" style="11" hidden="1" customWidth="1"/>
    <col min="12" max="14" width="0" style="9" hidden="1" customWidth="1"/>
    <col min="15" max="16384" width="14.42578125" style="9"/>
  </cols>
  <sheetData>
    <row r="1" spans="1:25" ht="27" customHeight="1">
      <c r="A1" s="48" t="s">
        <v>0</v>
      </c>
      <c r="B1" s="17"/>
      <c r="C1" s="18"/>
      <c r="D1" s="18"/>
      <c r="E1" s="18"/>
      <c r="F1" s="18"/>
      <c r="G1" s="2"/>
      <c r="H1" s="1"/>
      <c r="I1" s="1"/>
      <c r="J1" s="3"/>
      <c r="K1" s="8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>
      <c r="A2" s="74" t="s">
        <v>1</v>
      </c>
      <c r="B2" s="74" t="s">
        <v>2</v>
      </c>
      <c r="C2" s="76" t="s">
        <v>3</v>
      </c>
      <c r="D2" s="77"/>
      <c r="E2" s="78" t="s">
        <v>4</v>
      </c>
      <c r="F2" s="70" t="s">
        <v>5</v>
      </c>
      <c r="G2" s="70" t="s">
        <v>6</v>
      </c>
      <c r="H2" s="70" t="s">
        <v>7</v>
      </c>
      <c r="I2" s="72" t="s">
        <v>8</v>
      </c>
      <c r="J2" s="3"/>
      <c r="K2" s="68" t="s">
        <v>9</v>
      </c>
      <c r="L2" s="69"/>
      <c r="M2" s="69"/>
      <c r="N2" s="69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>
      <c r="A3" s="75"/>
      <c r="B3" s="75"/>
      <c r="C3" s="30" t="s">
        <v>10</v>
      </c>
      <c r="D3" s="30" t="s">
        <v>11</v>
      </c>
      <c r="E3" s="79"/>
      <c r="F3" s="71"/>
      <c r="G3" s="71"/>
      <c r="H3" s="71"/>
      <c r="I3" s="73"/>
      <c r="J3" s="3"/>
      <c r="K3" s="14" t="s">
        <v>12</v>
      </c>
      <c r="L3" s="14" t="s">
        <v>13</v>
      </c>
      <c r="M3" s="14" t="s">
        <v>14</v>
      </c>
      <c r="N3" s="14" t="s">
        <v>15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29.1">
      <c r="A4" s="5">
        <v>1</v>
      </c>
      <c r="B4" s="19" t="str">
        <f>SUBSTITUTE(ADDRESS(1,A4,4),1,"")</f>
        <v>A</v>
      </c>
      <c r="C4" s="31">
        <v>1</v>
      </c>
      <c r="D4" s="31">
        <f t="shared" ref="D4:D35" si="0">SUM(C4+E4)-1</f>
        <v>30</v>
      </c>
      <c r="E4" s="31">
        <v>30</v>
      </c>
      <c r="F4" s="32" t="s">
        <v>16</v>
      </c>
      <c r="G4" s="33" t="s">
        <v>17</v>
      </c>
      <c r="H4" s="34"/>
      <c r="I4" s="32" t="s">
        <v>18</v>
      </c>
      <c r="J4" s="6"/>
      <c r="K4" s="5">
        <v>1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43.5">
      <c r="A5" s="5">
        <f>+A4+1</f>
        <v>2</v>
      </c>
      <c r="B5" s="19" t="str">
        <f t="shared" ref="B5:B38" si="1">SUBSTITUTE(ADDRESS(1,A5,4),1,"")</f>
        <v>B</v>
      </c>
      <c r="C5" s="31">
        <f t="shared" ref="C5:C36" si="2">C4+E4</f>
        <v>31</v>
      </c>
      <c r="D5" s="31">
        <f t="shared" si="0"/>
        <v>32</v>
      </c>
      <c r="E5" s="31">
        <v>2</v>
      </c>
      <c r="F5" s="32" t="s">
        <v>19</v>
      </c>
      <c r="G5" s="33" t="s">
        <v>20</v>
      </c>
      <c r="H5" s="34" t="s">
        <v>21</v>
      </c>
      <c r="I5" s="32" t="s">
        <v>22</v>
      </c>
      <c r="J5" s="6"/>
      <c r="K5" s="5">
        <f>+K4+1</f>
        <v>2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29.1">
      <c r="A6" s="5">
        <f t="shared" ref="A6:A69" si="3">+A5+1</f>
        <v>3</v>
      </c>
      <c r="B6" s="19" t="str">
        <f t="shared" si="1"/>
        <v>C</v>
      </c>
      <c r="C6" s="31">
        <f t="shared" si="2"/>
        <v>33</v>
      </c>
      <c r="D6" s="31">
        <f t="shared" si="0"/>
        <v>67</v>
      </c>
      <c r="E6" s="31">
        <v>35</v>
      </c>
      <c r="F6" s="32" t="s">
        <v>23</v>
      </c>
      <c r="G6" s="33" t="s">
        <v>24</v>
      </c>
      <c r="H6" s="34"/>
      <c r="I6" s="32" t="s">
        <v>18</v>
      </c>
      <c r="J6" s="6"/>
      <c r="K6" s="5">
        <f>+K5+1</f>
        <v>3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>
      <c r="A7" s="5">
        <f t="shared" si="3"/>
        <v>4</v>
      </c>
      <c r="B7" s="19" t="str">
        <f t="shared" si="1"/>
        <v>D</v>
      </c>
      <c r="C7" s="31">
        <f t="shared" si="2"/>
        <v>68</v>
      </c>
      <c r="D7" s="31">
        <f t="shared" si="0"/>
        <v>74</v>
      </c>
      <c r="E7" s="31">
        <v>7</v>
      </c>
      <c r="F7" s="32" t="s">
        <v>25</v>
      </c>
      <c r="G7" s="33" t="s">
        <v>26</v>
      </c>
      <c r="H7" s="34" t="s">
        <v>27</v>
      </c>
      <c r="I7" s="32" t="s">
        <v>28</v>
      </c>
      <c r="J7" s="6"/>
      <c r="K7" s="5">
        <f>+K6+1</f>
        <v>4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29.1">
      <c r="A8" s="5">
        <f t="shared" si="3"/>
        <v>5</v>
      </c>
      <c r="B8" s="19" t="str">
        <f t="shared" si="1"/>
        <v>E</v>
      </c>
      <c r="C8" s="31">
        <f t="shared" si="2"/>
        <v>75</v>
      </c>
      <c r="D8" s="31">
        <f t="shared" si="0"/>
        <v>109</v>
      </c>
      <c r="E8" s="31">
        <v>35</v>
      </c>
      <c r="F8" s="32" t="s">
        <v>29</v>
      </c>
      <c r="G8" s="33" t="s">
        <v>30</v>
      </c>
      <c r="H8" s="34"/>
      <c r="I8" s="32" t="s">
        <v>18</v>
      </c>
      <c r="J8" s="6"/>
      <c r="K8" s="5">
        <f>+K7+1</f>
        <v>5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>
      <c r="A9" s="5">
        <f t="shared" si="3"/>
        <v>6</v>
      </c>
      <c r="B9" s="19" t="str">
        <f t="shared" si="1"/>
        <v>F</v>
      </c>
      <c r="C9" s="31">
        <f t="shared" si="2"/>
        <v>110</v>
      </c>
      <c r="D9" s="31">
        <f t="shared" si="0"/>
        <v>116</v>
      </c>
      <c r="E9" s="31">
        <v>7</v>
      </c>
      <c r="F9" s="32" t="s">
        <v>31</v>
      </c>
      <c r="G9" s="33" t="s">
        <v>32</v>
      </c>
      <c r="H9" s="34" t="s">
        <v>27</v>
      </c>
      <c r="I9" s="32" t="s">
        <v>28</v>
      </c>
      <c r="J9" s="6"/>
      <c r="K9" s="5">
        <f t="shared" ref="K9:K11" si="4">+K8+1</f>
        <v>6</v>
      </c>
      <c r="L9" s="15"/>
      <c r="M9" s="15"/>
      <c r="N9" s="15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16.1">
      <c r="A10" s="5">
        <f t="shared" si="3"/>
        <v>7</v>
      </c>
      <c r="B10" s="19" t="str">
        <f t="shared" si="1"/>
        <v>G</v>
      </c>
      <c r="C10" s="31">
        <f t="shared" si="2"/>
        <v>117</v>
      </c>
      <c r="D10" s="31">
        <f t="shared" si="0"/>
        <v>136</v>
      </c>
      <c r="E10" s="31">
        <v>20</v>
      </c>
      <c r="F10" s="32" t="s">
        <v>33</v>
      </c>
      <c r="G10" s="33" t="s">
        <v>34</v>
      </c>
      <c r="H10" s="22"/>
      <c r="I10" s="32" t="s">
        <v>35</v>
      </c>
      <c r="J10" s="6"/>
      <c r="K10" s="5">
        <f t="shared" si="4"/>
        <v>7</v>
      </c>
      <c r="L10" s="15"/>
      <c r="M10" s="15"/>
      <c r="N10" s="15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>
      <c r="A11" s="5">
        <f t="shared" si="3"/>
        <v>8</v>
      </c>
      <c r="B11" s="19" t="str">
        <f t="shared" si="1"/>
        <v>H</v>
      </c>
      <c r="C11" s="31">
        <f t="shared" si="2"/>
        <v>137</v>
      </c>
      <c r="D11" s="31">
        <f t="shared" si="0"/>
        <v>156</v>
      </c>
      <c r="E11" s="31">
        <v>20</v>
      </c>
      <c r="F11" s="32" t="s">
        <v>36</v>
      </c>
      <c r="G11" s="33" t="s">
        <v>37</v>
      </c>
      <c r="H11" s="34" t="s">
        <v>27</v>
      </c>
      <c r="I11" s="35" t="s">
        <v>38</v>
      </c>
      <c r="J11" s="7"/>
      <c r="K11" s="5">
        <f t="shared" si="4"/>
        <v>8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29.1">
      <c r="A12" s="5">
        <f t="shared" si="3"/>
        <v>9</v>
      </c>
      <c r="B12" s="19" t="str">
        <f t="shared" si="1"/>
        <v>I</v>
      </c>
      <c r="C12" s="31">
        <f t="shared" si="2"/>
        <v>157</v>
      </c>
      <c r="D12" s="31">
        <f t="shared" si="0"/>
        <v>158</v>
      </c>
      <c r="E12" s="31">
        <v>2</v>
      </c>
      <c r="F12" s="32" t="s">
        <v>39</v>
      </c>
      <c r="G12" s="33" t="s">
        <v>40</v>
      </c>
      <c r="H12" s="36" t="s">
        <v>41</v>
      </c>
      <c r="I12" s="32" t="s">
        <v>42</v>
      </c>
      <c r="J12" s="3"/>
      <c r="K12" s="5">
        <f>+K11+1</f>
        <v>9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29.1">
      <c r="A13" s="5">
        <f t="shared" si="3"/>
        <v>10</v>
      </c>
      <c r="B13" s="19" t="str">
        <f t="shared" si="1"/>
        <v>J</v>
      </c>
      <c r="C13" s="31">
        <f t="shared" si="2"/>
        <v>159</v>
      </c>
      <c r="D13" s="31">
        <f t="shared" si="0"/>
        <v>160</v>
      </c>
      <c r="E13" s="31">
        <v>2</v>
      </c>
      <c r="F13" s="32" t="s">
        <v>43</v>
      </c>
      <c r="G13" s="33" t="s">
        <v>43</v>
      </c>
      <c r="H13" s="36" t="s">
        <v>44</v>
      </c>
      <c r="I13" s="32" t="s">
        <v>45</v>
      </c>
      <c r="J13" s="3"/>
      <c r="K13" s="5">
        <f>+K12+1</f>
        <v>10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>
      <c r="A14" s="5">
        <f t="shared" si="3"/>
        <v>11</v>
      </c>
      <c r="B14" s="19" t="str">
        <f t="shared" si="1"/>
        <v>K</v>
      </c>
      <c r="C14" s="31">
        <f t="shared" si="2"/>
        <v>161</v>
      </c>
      <c r="D14" s="31">
        <f t="shared" si="0"/>
        <v>162</v>
      </c>
      <c r="E14" s="31">
        <v>2</v>
      </c>
      <c r="F14" s="32" t="s">
        <v>46</v>
      </c>
      <c r="G14" s="33" t="s">
        <v>47</v>
      </c>
      <c r="H14" s="36" t="s">
        <v>48</v>
      </c>
      <c r="I14" s="32" t="s">
        <v>28</v>
      </c>
      <c r="J14" s="3"/>
      <c r="K14" s="5">
        <f>+K13+1</f>
        <v>11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>
      <c r="A15" s="5">
        <f t="shared" si="3"/>
        <v>12</v>
      </c>
      <c r="B15" s="19" t="str">
        <f t="shared" si="1"/>
        <v>L</v>
      </c>
      <c r="C15" s="31">
        <f t="shared" si="2"/>
        <v>163</v>
      </c>
      <c r="D15" s="31">
        <f t="shared" si="0"/>
        <v>237</v>
      </c>
      <c r="E15" s="31">
        <v>75</v>
      </c>
      <c r="F15" s="32" t="s">
        <v>49</v>
      </c>
      <c r="G15" s="33" t="s">
        <v>50</v>
      </c>
      <c r="H15" s="35"/>
      <c r="I15" s="32" t="s">
        <v>51</v>
      </c>
      <c r="J15" s="3"/>
      <c r="K15" s="5">
        <f t="shared" ref="K15:K78" si="5">+K14+1</f>
        <v>12</v>
      </c>
      <c r="L15" s="15"/>
      <c r="M15" s="15"/>
      <c r="N15" s="15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>
      <c r="A16" s="5">
        <f t="shared" si="3"/>
        <v>13</v>
      </c>
      <c r="B16" s="19" t="str">
        <f t="shared" si="1"/>
        <v>M</v>
      </c>
      <c r="C16" s="31">
        <f t="shared" si="2"/>
        <v>238</v>
      </c>
      <c r="D16" s="31">
        <f t="shared" si="0"/>
        <v>312</v>
      </c>
      <c r="E16" s="31">
        <v>75</v>
      </c>
      <c r="F16" s="32" t="s">
        <v>52</v>
      </c>
      <c r="G16" s="33" t="s">
        <v>53</v>
      </c>
      <c r="H16" s="35"/>
      <c r="I16" s="32" t="s">
        <v>51</v>
      </c>
      <c r="J16" s="3"/>
      <c r="K16" s="5">
        <f t="shared" si="5"/>
        <v>13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29.1">
      <c r="A17" s="5">
        <f t="shared" si="3"/>
        <v>14</v>
      </c>
      <c r="B17" s="19" t="str">
        <f t="shared" si="1"/>
        <v>N</v>
      </c>
      <c r="C17" s="31">
        <f t="shared" si="2"/>
        <v>313</v>
      </c>
      <c r="D17" s="31">
        <f t="shared" si="0"/>
        <v>313</v>
      </c>
      <c r="E17" s="31">
        <v>1</v>
      </c>
      <c r="F17" s="32" t="s">
        <v>54</v>
      </c>
      <c r="G17" s="33" t="s">
        <v>55</v>
      </c>
      <c r="H17" s="35"/>
      <c r="I17" s="32" t="s">
        <v>56</v>
      </c>
      <c r="J17" s="3"/>
      <c r="K17" s="5">
        <f t="shared" si="5"/>
        <v>14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43.5">
      <c r="A18" s="5">
        <f t="shared" si="3"/>
        <v>15</v>
      </c>
      <c r="B18" s="19" t="str">
        <f t="shared" si="1"/>
        <v>O</v>
      </c>
      <c r="C18" s="31">
        <f t="shared" si="2"/>
        <v>314</v>
      </c>
      <c r="D18" s="31">
        <f t="shared" si="0"/>
        <v>321</v>
      </c>
      <c r="E18" s="31">
        <v>8</v>
      </c>
      <c r="F18" s="32" t="s">
        <v>57</v>
      </c>
      <c r="G18" s="33" t="s">
        <v>58</v>
      </c>
      <c r="H18" s="37" t="s">
        <v>59</v>
      </c>
      <c r="I18" s="32" t="s">
        <v>60</v>
      </c>
      <c r="J18" s="3"/>
      <c r="K18" s="5">
        <f t="shared" si="5"/>
        <v>15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29.1">
      <c r="A19" s="5">
        <f t="shared" si="3"/>
        <v>16</v>
      </c>
      <c r="B19" s="19" t="str">
        <f t="shared" si="1"/>
        <v>P</v>
      </c>
      <c r="C19" s="31">
        <f t="shared" si="2"/>
        <v>322</v>
      </c>
      <c r="D19" s="31">
        <f t="shared" si="0"/>
        <v>322</v>
      </c>
      <c r="E19" s="38">
        <v>1</v>
      </c>
      <c r="F19" s="32" t="s">
        <v>61</v>
      </c>
      <c r="G19" s="33" t="s">
        <v>61</v>
      </c>
      <c r="H19" s="35"/>
      <c r="I19" s="32" t="s">
        <v>62</v>
      </c>
      <c r="J19" s="3"/>
      <c r="K19" s="5">
        <f t="shared" si="5"/>
        <v>16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29.1">
      <c r="A20" s="5">
        <f t="shared" si="3"/>
        <v>17</v>
      </c>
      <c r="B20" s="19" t="str">
        <f t="shared" si="1"/>
        <v>Q</v>
      </c>
      <c r="C20" s="31">
        <f t="shared" si="2"/>
        <v>323</v>
      </c>
      <c r="D20" s="31">
        <f t="shared" si="0"/>
        <v>323</v>
      </c>
      <c r="E20" s="38">
        <v>1</v>
      </c>
      <c r="F20" s="32" t="s">
        <v>63</v>
      </c>
      <c r="G20" s="33" t="s">
        <v>64</v>
      </c>
      <c r="H20" s="35"/>
      <c r="I20" s="34" t="s">
        <v>65</v>
      </c>
      <c r="J20" s="3"/>
      <c r="K20" s="5">
        <f t="shared" si="5"/>
        <v>17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29.1">
      <c r="A21" s="5">
        <f t="shared" si="3"/>
        <v>18</v>
      </c>
      <c r="B21" s="19" t="str">
        <f t="shared" si="1"/>
        <v>R</v>
      </c>
      <c r="C21" s="31">
        <f t="shared" si="2"/>
        <v>324</v>
      </c>
      <c r="D21" s="31">
        <f t="shared" si="0"/>
        <v>324</v>
      </c>
      <c r="E21" s="38">
        <v>1</v>
      </c>
      <c r="F21" s="32" t="s">
        <v>66</v>
      </c>
      <c r="G21" s="33" t="s">
        <v>66</v>
      </c>
      <c r="H21" s="35"/>
      <c r="I21" s="34" t="s">
        <v>67</v>
      </c>
      <c r="J21" s="3"/>
      <c r="K21" s="5">
        <f t="shared" si="5"/>
        <v>18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29.1">
      <c r="A22" s="5">
        <f t="shared" si="3"/>
        <v>19</v>
      </c>
      <c r="B22" s="19" t="str">
        <f t="shared" si="1"/>
        <v>S</v>
      </c>
      <c r="C22" s="31">
        <f t="shared" si="2"/>
        <v>325</v>
      </c>
      <c r="D22" s="31">
        <f t="shared" si="0"/>
        <v>325</v>
      </c>
      <c r="E22" s="38">
        <v>1</v>
      </c>
      <c r="F22" s="32" t="s">
        <v>68</v>
      </c>
      <c r="G22" s="33" t="s">
        <v>69</v>
      </c>
      <c r="H22" s="35"/>
      <c r="I22" s="34" t="s">
        <v>67</v>
      </c>
      <c r="J22" s="3"/>
      <c r="K22" s="5">
        <f t="shared" si="5"/>
        <v>19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29.1">
      <c r="A23" s="5">
        <f t="shared" si="3"/>
        <v>20</v>
      </c>
      <c r="B23" s="19" t="str">
        <f t="shared" si="1"/>
        <v>T</v>
      </c>
      <c r="C23" s="31">
        <f t="shared" si="2"/>
        <v>326</v>
      </c>
      <c r="D23" s="31">
        <f t="shared" si="0"/>
        <v>326</v>
      </c>
      <c r="E23" s="38">
        <v>1</v>
      </c>
      <c r="F23" s="32" t="s">
        <v>70</v>
      </c>
      <c r="G23" s="33" t="s">
        <v>70</v>
      </c>
      <c r="H23" s="35"/>
      <c r="I23" s="34" t="s">
        <v>67</v>
      </c>
      <c r="J23" s="3"/>
      <c r="K23" s="5">
        <f t="shared" si="5"/>
        <v>20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29.1">
      <c r="A24" s="5">
        <f t="shared" si="3"/>
        <v>21</v>
      </c>
      <c r="B24" s="19" t="str">
        <f t="shared" si="1"/>
        <v>U</v>
      </c>
      <c r="C24" s="31">
        <f t="shared" si="2"/>
        <v>327</v>
      </c>
      <c r="D24" s="31">
        <f t="shared" si="0"/>
        <v>327</v>
      </c>
      <c r="E24" s="38">
        <v>1</v>
      </c>
      <c r="F24" s="32" t="s">
        <v>71</v>
      </c>
      <c r="G24" s="33" t="s">
        <v>72</v>
      </c>
      <c r="H24" s="35"/>
      <c r="I24" s="34" t="s">
        <v>67</v>
      </c>
      <c r="J24" s="3"/>
      <c r="K24" s="5">
        <f t="shared" si="5"/>
        <v>21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29.1">
      <c r="A25" s="5">
        <f t="shared" si="3"/>
        <v>22</v>
      </c>
      <c r="B25" s="19" t="str">
        <f t="shared" si="1"/>
        <v>V</v>
      </c>
      <c r="C25" s="31">
        <f t="shared" si="2"/>
        <v>328</v>
      </c>
      <c r="D25" s="31">
        <f t="shared" si="0"/>
        <v>328</v>
      </c>
      <c r="E25" s="38">
        <v>1</v>
      </c>
      <c r="F25" s="32" t="s">
        <v>73</v>
      </c>
      <c r="G25" s="33" t="s">
        <v>74</v>
      </c>
      <c r="H25" s="35"/>
      <c r="I25" s="34" t="s">
        <v>67</v>
      </c>
      <c r="J25" s="3"/>
      <c r="K25" s="5">
        <f t="shared" si="5"/>
        <v>22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29.1">
      <c r="A26" s="5">
        <f t="shared" si="3"/>
        <v>23</v>
      </c>
      <c r="B26" s="19" t="str">
        <f t="shared" si="1"/>
        <v>W</v>
      </c>
      <c r="C26" s="31">
        <f t="shared" si="2"/>
        <v>329</v>
      </c>
      <c r="D26" s="31">
        <f t="shared" si="0"/>
        <v>330</v>
      </c>
      <c r="E26" s="39">
        <v>2</v>
      </c>
      <c r="F26" s="32" t="s">
        <v>75</v>
      </c>
      <c r="G26" s="33" t="s">
        <v>75</v>
      </c>
      <c r="H26" s="35" t="s">
        <v>21</v>
      </c>
      <c r="I26" s="32" t="s">
        <v>76</v>
      </c>
      <c r="J26" s="3"/>
      <c r="K26" s="5">
        <f t="shared" si="5"/>
        <v>23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01.45">
      <c r="A27" s="5">
        <f t="shared" si="3"/>
        <v>24</v>
      </c>
      <c r="B27" s="19" t="str">
        <f t="shared" si="1"/>
        <v>X</v>
      </c>
      <c r="C27" s="31">
        <f t="shared" si="2"/>
        <v>331</v>
      </c>
      <c r="D27" s="31">
        <f t="shared" si="0"/>
        <v>332</v>
      </c>
      <c r="E27" s="39">
        <v>2</v>
      </c>
      <c r="F27" s="32" t="s">
        <v>77</v>
      </c>
      <c r="G27" s="32" t="s">
        <v>77</v>
      </c>
      <c r="H27" s="34" t="s">
        <v>78</v>
      </c>
      <c r="I27" s="32" t="s">
        <v>79</v>
      </c>
      <c r="J27" s="3"/>
      <c r="K27" s="5">
        <f t="shared" si="5"/>
        <v>24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29.1">
      <c r="A28" s="5">
        <f t="shared" si="3"/>
        <v>25</v>
      </c>
      <c r="B28" s="19" t="str">
        <f t="shared" si="1"/>
        <v>Y</v>
      </c>
      <c r="C28" s="31">
        <f t="shared" si="2"/>
        <v>333</v>
      </c>
      <c r="D28" s="31">
        <f t="shared" si="0"/>
        <v>343</v>
      </c>
      <c r="E28" s="39">
        <v>11</v>
      </c>
      <c r="F28" s="32" t="s">
        <v>80</v>
      </c>
      <c r="G28" s="33" t="s">
        <v>81</v>
      </c>
      <c r="H28" s="35" t="s">
        <v>27</v>
      </c>
      <c r="I28" s="32" t="s">
        <v>82</v>
      </c>
      <c r="J28" s="3"/>
      <c r="K28" s="5">
        <f t="shared" si="5"/>
        <v>25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29.1">
      <c r="A29" s="5">
        <f t="shared" si="3"/>
        <v>26</v>
      </c>
      <c r="B29" s="19" t="str">
        <f t="shared" si="1"/>
        <v>Z</v>
      </c>
      <c r="C29" s="31">
        <f t="shared" si="2"/>
        <v>344</v>
      </c>
      <c r="D29" s="31">
        <f t="shared" si="0"/>
        <v>344</v>
      </c>
      <c r="E29" s="39">
        <v>1</v>
      </c>
      <c r="F29" s="32" t="s">
        <v>83</v>
      </c>
      <c r="G29" s="32" t="s">
        <v>84</v>
      </c>
      <c r="H29" s="35"/>
      <c r="I29" s="32" t="s">
        <v>85</v>
      </c>
      <c r="J29" s="3"/>
      <c r="K29" s="5">
        <f t="shared" si="5"/>
        <v>26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246.6">
      <c r="A30" s="5">
        <f t="shared" si="3"/>
        <v>27</v>
      </c>
      <c r="B30" s="19" t="str">
        <f t="shared" si="1"/>
        <v>AA</v>
      </c>
      <c r="C30" s="31">
        <f t="shared" si="2"/>
        <v>345</v>
      </c>
      <c r="D30" s="31">
        <f t="shared" si="0"/>
        <v>345</v>
      </c>
      <c r="E30" s="39">
        <v>1</v>
      </c>
      <c r="F30" s="34" t="s">
        <v>86</v>
      </c>
      <c r="G30" s="33" t="s">
        <v>86</v>
      </c>
      <c r="H30" s="35"/>
      <c r="I30" s="34" t="s">
        <v>87</v>
      </c>
      <c r="J30" s="3"/>
      <c r="K30" s="5">
        <f t="shared" si="5"/>
        <v>27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29.1">
      <c r="A31" s="5">
        <f t="shared" si="3"/>
        <v>28</v>
      </c>
      <c r="B31" s="19" t="str">
        <f t="shared" si="1"/>
        <v>AB</v>
      </c>
      <c r="C31" s="31">
        <f t="shared" si="2"/>
        <v>346</v>
      </c>
      <c r="D31" s="31">
        <f t="shared" si="0"/>
        <v>346</v>
      </c>
      <c r="E31" s="39">
        <v>1</v>
      </c>
      <c r="F31" s="34" t="s">
        <v>88</v>
      </c>
      <c r="G31" s="32" t="s">
        <v>89</v>
      </c>
      <c r="H31" s="35"/>
      <c r="I31" s="32" t="s">
        <v>90</v>
      </c>
      <c r="J31" s="3"/>
      <c r="K31" s="5">
        <f t="shared" si="5"/>
        <v>28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s="13" customFormat="1" ht="159.6">
      <c r="A32" s="5">
        <f t="shared" si="3"/>
        <v>29</v>
      </c>
      <c r="B32" s="19" t="str">
        <f t="shared" si="1"/>
        <v>AC</v>
      </c>
      <c r="C32" s="31">
        <f t="shared" si="2"/>
        <v>347</v>
      </c>
      <c r="D32" s="31">
        <f t="shared" si="0"/>
        <v>348</v>
      </c>
      <c r="E32" s="39">
        <v>2</v>
      </c>
      <c r="F32" s="34" t="s">
        <v>91</v>
      </c>
      <c r="G32" s="32" t="s">
        <v>92</v>
      </c>
      <c r="H32" s="35" t="s">
        <v>93</v>
      </c>
      <c r="I32" s="29" t="s">
        <v>94</v>
      </c>
      <c r="J32" s="12"/>
      <c r="K32" s="5">
        <f t="shared" si="5"/>
        <v>29</v>
      </c>
    </row>
    <row r="33" spans="1:25" ht="57.95">
      <c r="A33" s="5">
        <f t="shared" si="3"/>
        <v>30</v>
      </c>
      <c r="B33" s="19" t="str">
        <f t="shared" si="1"/>
        <v>AD</v>
      </c>
      <c r="C33" s="31">
        <f t="shared" si="2"/>
        <v>349</v>
      </c>
      <c r="D33" s="31">
        <f t="shared" si="0"/>
        <v>349</v>
      </c>
      <c r="E33" s="39">
        <v>1</v>
      </c>
      <c r="F33" s="32" t="s">
        <v>95</v>
      </c>
      <c r="G33" s="32" t="s">
        <v>96</v>
      </c>
      <c r="H33" s="35"/>
      <c r="I33" s="40" t="s">
        <v>97</v>
      </c>
      <c r="J33" s="3"/>
      <c r="K33" s="5">
        <f t="shared" si="5"/>
        <v>30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29.1">
      <c r="A34" s="5">
        <f t="shared" si="3"/>
        <v>31</v>
      </c>
      <c r="B34" s="19" t="str">
        <f t="shared" si="1"/>
        <v>AE</v>
      </c>
      <c r="C34" s="31">
        <f t="shared" si="2"/>
        <v>350</v>
      </c>
      <c r="D34" s="31">
        <f t="shared" si="0"/>
        <v>350</v>
      </c>
      <c r="E34" s="39">
        <v>1</v>
      </c>
      <c r="F34" s="34" t="s">
        <v>98</v>
      </c>
      <c r="G34" s="33" t="s">
        <v>99</v>
      </c>
      <c r="H34" s="35"/>
      <c r="I34" s="32" t="s">
        <v>90</v>
      </c>
      <c r="J34" s="3"/>
      <c r="K34" s="5">
        <f t="shared" si="5"/>
        <v>31</v>
      </c>
      <c r="L34" s="15"/>
      <c r="M34" s="15"/>
      <c r="N34" s="15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29.1">
      <c r="A35" s="5">
        <f t="shared" si="3"/>
        <v>32</v>
      </c>
      <c r="B35" s="19" t="str">
        <f t="shared" si="1"/>
        <v>AF</v>
      </c>
      <c r="C35" s="31">
        <f t="shared" si="2"/>
        <v>351</v>
      </c>
      <c r="D35" s="31">
        <f t="shared" si="0"/>
        <v>351</v>
      </c>
      <c r="E35" s="39">
        <v>1</v>
      </c>
      <c r="F35" s="34" t="s">
        <v>100</v>
      </c>
      <c r="G35" s="37" t="s">
        <v>100</v>
      </c>
      <c r="H35" s="35"/>
      <c r="I35" s="32" t="s">
        <v>90</v>
      </c>
      <c r="J35" s="3"/>
      <c r="K35" s="5">
        <f t="shared" si="5"/>
        <v>32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>
      <c r="A36" s="5">
        <f t="shared" si="3"/>
        <v>33</v>
      </c>
      <c r="B36" s="19" t="str">
        <f t="shared" si="1"/>
        <v>AG</v>
      </c>
      <c r="C36" s="31">
        <f t="shared" si="2"/>
        <v>352</v>
      </c>
      <c r="D36" s="31">
        <f t="shared" ref="D36:D67" si="6">SUM(C36+E36)-1</f>
        <v>352</v>
      </c>
      <c r="E36" s="39">
        <v>1</v>
      </c>
      <c r="F36" s="34" t="s">
        <v>101</v>
      </c>
      <c r="G36" s="34" t="s">
        <v>101</v>
      </c>
      <c r="H36" s="35"/>
      <c r="I36" s="32"/>
      <c r="J36" s="3"/>
      <c r="K36" s="5">
        <f>+K35+1</f>
        <v>33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>
      <c r="A37" s="5">
        <f t="shared" si="3"/>
        <v>34</v>
      </c>
      <c r="B37" s="19" t="str">
        <f t="shared" si="1"/>
        <v>AH</v>
      </c>
      <c r="C37" s="31">
        <f t="shared" ref="C37:C68" si="7">C36+E36</f>
        <v>353</v>
      </c>
      <c r="D37" s="31">
        <f t="shared" si="6"/>
        <v>353</v>
      </c>
      <c r="E37" s="39">
        <v>1</v>
      </c>
      <c r="F37" s="34" t="s">
        <v>102</v>
      </c>
      <c r="G37" s="34" t="s">
        <v>102</v>
      </c>
      <c r="H37" s="35"/>
      <c r="I37" s="32"/>
      <c r="J37" s="3"/>
      <c r="K37" s="5">
        <f t="shared" si="5"/>
        <v>34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72.599999999999994">
      <c r="A38" s="5">
        <f t="shared" si="3"/>
        <v>35</v>
      </c>
      <c r="B38" s="19" t="str">
        <f t="shared" si="1"/>
        <v>AI</v>
      </c>
      <c r="C38" s="31">
        <f t="shared" si="7"/>
        <v>354</v>
      </c>
      <c r="D38" s="31">
        <f t="shared" si="6"/>
        <v>354</v>
      </c>
      <c r="E38" s="39">
        <v>1</v>
      </c>
      <c r="F38" s="34" t="s">
        <v>103</v>
      </c>
      <c r="G38" s="33" t="s">
        <v>104</v>
      </c>
      <c r="H38" s="35"/>
      <c r="I38" s="41" t="s">
        <v>105</v>
      </c>
      <c r="J38" s="3"/>
      <c r="K38" s="5">
        <f t="shared" si="5"/>
        <v>35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57.95">
      <c r="A39" s="5">
        <f t="shared" si="3"/>
        <v>36</v>
      </c>
      <c r="B39" s="19" t="str">
        <f>SUBSTITUTE(ADDRESS(1,ROWS(A$1:A36),4),1,"")</f>
        <v>AJ</v>
      </c>
      <c r="C39" s="31">
        <f t="shared" si="7"/>
        <v>355</v>
      </c>
      <c r="D39" s="31">
        <f t="shared" si="6"/>
        <v>355</v>
      </c>
      <c r="E39" s="39">
        <v>1</v>
      </c>
      <c r="F39" s="34" t="s">
        <v>106</v>
      </c>
      <c r="G39" s="33" t="s">
        <v>107</v>
      </c>
      <c r="H39" s="35"/>
      <c r="I39" s="32" t="s">
        <v>108</v>
      </c>
      <c r="J39" s="3"/>
      <c r="K39" s="5">
        <f t="shared" si="5"/>
        <v>36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29.1">
      <c r="A40" s="5">
        <f t="shared" si="3"/>
        <v>37</v>
      </c>
      <c r="B40" s="19" t="str">
        <f>SUBSTITUTE(ADDRESS(1,ROWS(A$1:A37),4),1,"")</f>
        <v>AK</v>
      </c>
      <c r="C40" s="31">
        <f t="shared" si="7"/>
        <v>356</v>
      </c>
      <c r="D40" s="31">
        <f t="shared" si="6"/>
        <v>358</v>
      </c>
      <c r="E40" s="39">
        <v>3</v>
      </c>
      <c r="F40" s="41" t="s">
        <v>109</v>
      </c>
      <c r="G40" s="33" t="s">
        <v>110</v>
      </c>
      <c r="H40" s="35" t="s">
        <v>111</v>
      </c>
      <c r="I40" s="41" t="s">
        <v>112</v>
      </c>
      <c r="J40" s="3"/>
      <c r="K40" s="5">
        <f t="shared" si="5"/>
        <v>37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29.1">
      <c r="A41" s="5">
        <f t="shared" si="3"/>
        <v>38</v>
      </c>
      <c r="B41" s="19" t="str">
        <f>SUBSTITUTE(ADDRESS(1,ROWS(A$1:A38),4),1,"")</f>
        <v>AL</v>
      </c>
      <c r="C41" s="31">
        <f t="shared" si="7"/>
        <v>359</v>
      </c>
      <c r="D41" s="31">
        <f t="shared" si="6"/>
        <v>361</v>
      </c>
      <c r="E41" s="39">
        <v>3</v>
      </c>
      <c r="F41" s="34" t="s">
        <v>113</v>
      </c>
      <c r="G41" s="33" t="s">
        <v>114</v>
      </c>
      <c r="H41" s="35" t="s">
        <v>111</v>
      </c>
      <c r="I41" s="41" t="s">
        <v>112</v>
      </c>
      <c r="J41" s="3"/>
      <c r="K41" s="5">
        <f t="shared" si="5"/>
        <v>38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29.1">
      <c r="A42" s="5">
        <f t="shared" si="3"/>
        <v>39</v>
      </c>
      <c r="B42" s="19" t="str">
        <f>SUBSTITUTE(ADDRESS(1,ROWS(A$1:A39),4),1,"")</f>
        <v>AM</v>
      </c>
      <c r="C42" s="31">
        <f t="shared" si="7"/>
        <v>362</v>
      </c>
      <c r="D42" s="31">
        <f t="shared" si="6"/>
        <v>365</v>
      </c>
      <c r="E42" s="39">
        <v>4</v>
      </c>
      <c r="F42" s="32" t="s">
        <v>115</v>
      </c>
      <c r="G42" s="33" t="s">
        <v>116</v>
      </c>
      <c r="H42" s="36" t="s">
        <v>117</v>
      </c>
      <c r="I42" s="41" t="s">
        <v>112</v>
      </c>
      <c r="J42" s="3"/>
      <c r="K42" s="5">
        <f t="shared" si="5"/>
        <v>39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29.1">
      <c r="A43" s="5">
        <f t="shared" si="3"/>
        <v>40</v>
      </c>
      <c r="B43" s="19" t="str">
        <f>SUBSTITUTE(ADDRESS(1,ROWS(A$1:A40),4),1,"")</f>
        <v>AN</v>
      </c>
      <c r="C43" s="31">
        <f t="shared" si="7"/>
        <v>366</v>
      </c>
      <c r="D43" s="31">
        <f t="shared" si="6"/>
        <v>368</v>
      </c>
      <c r="E43" s="39">
        <v>3</v>
      </c>
      <c r="F43" s="37" t="s">
        <v>118</v>
      </c>
      <c r="G43" s="32" t="s">
        <v>119</v>
      </c>
      <c r="H43" s="36" t="s">
        <v>117</v>
      </c>
      <c r="I43" s="41" t="s">
        <v>112</v>
      </c>
      <c r="J43" s="3"/>
      <c r="K43" s="5">
        <f>+K42+1</f>
        <v>40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29.1">
      <c r="A44" s="5">
        <f t="shared" si="3"/>
        <v>41</v>
      </c>
      <c r="B44" s="19" t="str">
        <f>SUBSTITUTE(ADDRESS(1,ROWS(A$1:A41),4),1,"")</f>
        <v>AO</v>
      </c>
      <c r="C44" s="31">
        <f t="shared" si="7"/>
        <v>369</v>
      </c>
      <c r="D44" s="31">
        <f t="shared" si="6"/>
        <v>371</v>
      </c>
      <c r="E44" s="39">
        <v>3</v>
      </c>
      <c r="F44" s="37" t="s">
        <v>120</v>
      </c>
      <c r="G44" s="32" t="s">
        <v>121</v>
      </c>
      <c r="H44" s="36" t="s">
        <v>117</v>
      </c>
      <c r="I44" s="41" t="s">
        <v>112</v>
      </c>
      <c r="J44" s="3"/>
      <c r="K44" s="5">
        <f t="shared" ref="K44:K48" si="8">+K43+1</f>
        <v>41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29.1">
      <c r="A45" s="5">
        <f t="shared" si="3"/>
        <v>42</v>
      </c>
      <c r="B45" s="19" t="str">
        <f>SUBSTITUTE(ADDRESS(1,ROWS(A$1:A42),4),1,"")</f>
        <v>AP</v>
      </c>
      <c r="C45" s="31">
        <f t="shared" si="7"/>
        <v>372</v>
      </c>
      <c r="D45" s="31">
        <f t="shared" si="6"/>
        <v>375</v>
      </c>
      <c r="E45" s="39">
        <v>4</v>
      </c>
      <c r="F45" s="37" t="s">
        <v>122</v>
      </c>
      <c r="G45" s="32" t="s">
        <v>123</v>
      </c>
      <c r="H45" s="36" t="s">
        <v>117</v>
      </c>
      <c r="I45" s="41" t="s">
        <v>112</v>
      </c>
      <c r="J45" s="3"/>
      <c r="K45" s="5">
        <f t="shared" si="8"/>
        <v>42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57.95">
      <c r="A46" s="5">
        <f t="shared" si="3"/>
        <v>43</v>
      </c>
      <c r="B46" s="19" t="str">
        <f>SUBSTITUTE(ADDRESS(1,ROWS(A$1:A43),4),1,"")</f>
        <v>AQ</v>
      </c>
      <c r="C46" s="31">
        <f t="shared" si="7"/>
        <v>376</v>
      </c>
      <c r="D46" s="31">
        <f t="shared" si="6"/>
        <v>376</v>
      </c>
      <c r="E46" s="39">
        <v>1</v>
      </c>
      <c r="F46" s="37" t="s">
        <v>124</v>
      </c>
      <c r="G46" s="32" t="s">
        <v>125</v>
      </c>
      <c r="H46" s="36"/>
      <c r="I46" s="41" t="s">
        <v>126</v>
      </c>
      <c r="J46" s="3"/>
      <c r="K46" s="5">
        <f t="shared" si="8"/>
        <v>43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29.1">
      <c r="A47" s="5">
        <f t="shared" si="3"/>
        <v>44</v>
      </c>
      <c r="B47" s="19" t="str">
        <f>SUBSTITUTE(ADDRESS(1,ROWS(A$1:A44),4),1,"")</f>
        <v>AR</v>
      </c>
      <c r="C47" s="31">
        <f t="shared" si="7"/>
        <v>377</v>
      </c>
      <c r="D47" s="31">
        <f t="shared" si="6"/>
        <v>379</v>
      </c>
      <c r="E47" s="39">
        <v>3</v>
      </c>
      <c r="F47" s="37" t="s">
        <v>127</v>
      </c>
      <c r="G47" s="32" t="s">
        <v>128</v>
      </c>
      <c r="H47" s="36" t="s">
        <v>117</v>
      </c>
      <c r="I47" s="41" t="s">
        <v>112</v>
      </c>
      <c r="J47" s="3"/>
      <c r="K47" s="5">
        <f t="shared" si="8"/>
        <v>44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29.1">
      <c r="A48" s="5">
        <f t="shared" si="3"/>
        <v>45</v>
      </c>
      <c r="B48" s="19" t="str">
        <f>SUBSTITUTE(ADDRESS(1,ROWS(A$1:A45),4),1,"")</f>
        <v>AS</v>
      </c>
      <c r="C48" s="31">
        <f t="shared" si="7"/>
        <v>380</v>
      </c>
      <c r="D48" s="31">
        <f t="shared" si="6"/>
        <v>382</v>
      </c>
      <c r="E48" s="39">
        <v>3</v>
      </c>
      <c r="F48" s="37" t="s">
        <v>129</v>
      </c>
      <c r="G48" s="32" t="s">
        <v>130</v>
      </c>
      <c r="H48" s="36" t="s">
        <v>117</v>
      </c>
      <c r="I48" s="41" t="s">
        <v>112</v>
      </c>
      <c r="J48" s="3"/>
      <c r="K48" s="5">
        <f t="shared" si="8"/>
        <v>45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29.1">
      <c r="A49" s="5">
        <f t="shared" si="3"/>
        <v>46</v>
      </c>
      <c r="B49" s="19" t="str">
        <f>SUBSTITUTE(ADDRESS(1,ROWS(A$1:A46),4),1,"")</f>
        <v>AT</v>
      </c>
      <c r="C49" s="31">
        <f t="shared" si="7"/>
        <v>383</v>
      </c>
      <c r="D49" s="31">
        <f t="shared" si="6"/>
        <v>386</v>
      </c>
      <c r="E49" s="39">
        <v>4</v>
      </c>
      <c r="F49" s="37" t="s">
        <v>131</v>
      </c>
      <c r="G49" s="32" t="s">
        <v>132</v>
      </c>
      <c r="H49" s="36" t="s">
        <v>117</v>
      </c>
      <c r="I49" s="41" t="s">
        <v>112</v>
      </c>
      <c r="J49" s="3"/>
      <c r="K49" s="5">
        <f t="shared" si="5"/>
        <v>46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57.95">
      <c r="A50" s="5">
        <f t="shared" si="3"/>
        <v>47</v>
      </c>
      <c r="B50" s="19" t="str">
        <f>SUBSTITUTE(ADDRESS(1,ROWS(A$1:A47),4),1,"")</f>
        <v>AU</v>
      </c>
      <c r="C50" s="31">
        <f t="shared" si="7"/>
        <v>387</v>
      </c>
      <c r="D50" s="31">
        <f t="shared" si="6"/>
        <v>387</v>
      </c>
      <c r="E50" s="39">
        <v>1</v>
      </c>
      <c r="F50" s="37" t="s">
        <v>133</v>
      </c>
      <c r="G50" s="32" t="s">
        <v>134</v>
      </c>
      <c r="H50" s="36"/>
      <c r="I50" s="41" t="s">
        <v>126</v>
      </c>
      <c r="J50" s="3"/>
      <c r="K50" s="5">
        <f t="shared" si="5"/>
        <v>47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29.1">
      <c r="A51" s="5">
        <f t="shared" si="3"/>
        <v>48</v>
      </c>
      <c r="B51" s="19" t="str">
        <f>SUBSTITUTE(ADDRESS(1,ROWS(A$1:A48),4),1,"")</f>
        <v>AV</v>
      </c>
      <c r="C51" s="31">
        <f t="shared" si="7"/>
        <v>388</v>
      </c>
      <c r="D51" s="31">
        <f t="shared" si="6"/>
        <v>390</v>
      </c>
      <c r="E51" s="39">
        <v>3</v>
      </c>
      <c r="F51" s="37" t="s">
        <v>135</v>
      </c>
      <c r="G51" s="32" t="s">
        <v>136</v>
      </c>
      <c r="H51" s="36" t="s">
        <v>117</v>
      </c>
      <c r="I51" s="41" t="s">
        <v>112</v>
      </c>
      <c r="J51" s="3"/>
      <c r="K51" s="5">
        <f t="shared" si="5"/>
        <v>48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29.1">
      <c r="A52" s="5">
        <f t="shared" si="3"/>
        <v>49</v>
      </c>
      <c r="B52" s="19" t="str">
        <f>SUBSTITUTE(ADDRESS(1,ROWS(A$1:A49),4),1,"")</f>
        <v>AW</v>
      </c>
      <c r="C52" s="31">
        <f t="shared" si="7"/>
        <v>391</v>
      </c>
      <c r="D52" s="31">
        <f t="shared" si="6"/>
        <v>393</v>
      </c>
      <c r="E52" s="39">
        <v>3</v>
      </c>
      <c r="F52" s="37" t="s">
        <v>137</v>
      </c>
      <c r="G52" s="32" t="s">
        <v>138</v>
      </c>
      <c r="H52" s="36" t="s">
        <v>117</v>
      </c>
      <c r="I52" s="41" t="s">
        <v>112</v>
      </c>
      <c r="J52" s="3"/>
      <c r="K52" s="5">
        <f t="shared" si="5"/>
        <v>49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29.1">
      <c r="A53" s="5">
        <f t="shared" si="3"/>
        <v>50</v>
      </c>
      <c r="B53" s="19" t="str">
        <f>SUBSTITUTE(ADDRESS(1,ROWS(A$1:A50),4),1,"")</f>
        <v>AX</v>
      </c>
      <c r="C53" s="31">
        <f t="shared" si="7"/>
        <v>394</v>
      </c>
      <c r="D53" s="31">
        <f t="shared" si="6"/>
        <v>397</v>
      </c>
      <c r="E53" s="39">
        <v>4</v>
      </c>
      <c r="F53" s="37" t="s">
        <v>139</v>
      </c>
      <c r="G53" s="32" t="s">
        <v>140</v>
      </c>
      <c r="H53" s="36" t="s">
        <v>117</v>
      </c>
      <c r="I53" s="41" t="s">
        <v>112</v>
      </c>
      <c r="J53" s="3"/>
      <c r="K53" s="5">
        <f t="shared" si="5"/>
        <v>50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57.95">
      <c r="A54" s="5">
        <f t="shared" si="3"/>
        <v>51</v>
      </c>
      <c r="B54" s="19" t="str">
        <f>SUBSTITUTE(ADDRESS(1,ROWS(A$1:A51),4),1,"")</f>
        <v>AY</v>
      </c>
      <c r="C54" s="31">
        <f t="shared" si="7"/>
        <v>398</v>
      </c>
      <c r="D54" s="31">
        <f t="shared" si="6"/>
        <v>398</v>
      </c>
      <c r="E54" s="39">
        <v>1</v>
      </c>
      <c r="F54" s="37" t="s">
        <v>141</v>
      </c>
      <c r="G54" s="32" t="s">
        <v>142</v>
      </c>
      <c r="H54" s="36"/>
      <c r="I54" s="41" t="s">
        <v>126</v>
      </c>
      <c r="J54" s="3"/>
      <c r="K54" s="5">
        <f t="shared" si="5"/>
        <v>51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>
      <c r="A55" s="5">
        <f t="shared" si="3"/>
        <v>52</v>
      </c>
      <c r="B55" s="19" t="str">
        <f>SUBSTITUTE(ADDRESS(1,ROWS(A$1:A52),4),1,"")</f>
        <v>AZ</v>
      </c>
      <c r="C55" s="31">
        <f t="shared" si="7"/>
        <v>399</v>
      </c>
      <c r="D55" s="31">
        <f t="shared" si="6"/>
        <v>401</v>
      </c>
      <c r="E55" s="39">
        <v>3</v>
      </c>
      <c r="F55" s="32" t="s">
        <v>143</v>
      </c>
      <c r="G55" s="32" t="s">
        <v>143</v>
      </c>
      <c r="H55" s="36"/>
      <c r="I55" s="41"/>
      <c r="J55" s="3"/>
      <c r="K55" s="5">
        <f t="shared" si="5"/>
        <v>52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>
      <c r="A56" s="5">
        <f t="shared" si="3"/>
        <v>53</v>
      </c>
      <c r="B56" s="19" t="str">
        <f>SUBSTITUTE(ADDRESS(1,ROWS(A$1:A53),4),1,"")</f>
        <v>BA</v>
      </c>
      <c r="C56" s="31">
        <f t="shared" si="7"/>
        <v>402</v>
      </c>
      <c r="D56" s="31">
        <f t="shared" si="6"/>
        <v>404</v>
      </c>
      <c r="E56" s="39">
        <v>3</v>
      </c>
      <c r="F56" s="32" t="s">
        <v>144</v>
      </c>
      <c r="G56" s="32" t="s">
        <v>144</v>
      </c>
      <c r="H56" s="36"/>
      <c r="I56" s="41"/>
      <c r="J56" s="3"/>
      <c r="K56" s="5">
        <f t="shared" si="5"/>
        <v>53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>
      <c r="A57" s="5">
        <f t="shared" si="3"/>
        <v>54</v>
      </c>
      <c r="B57" s="19" t="str">
        <f>SUBSTITUTE(ADDRESS(1,ROWS(A$1:A54),4),1,"")</f>
        <v>BB</v>
      </c>
      <c r="C57" s="31">
        <f t="shared" si="7"/>
        <v>405</v>
      </c>
      <c r="D57" s="31">
        <f t="shared" si="6"/>
        <v>408</v>
      </c>
      <c r="E57" s="39">
        <v>4</v>
      </c>
      <c r="F57" s="32" t="s">
        <v>145</v>
      </c>
      <c r="G57" s="32" t="s">
        <v>145</v>
      </c>
      <c r="H57" s="36"/>
      <c r="I57" s="41"/>
      <c r="J57" s="3"/>
      <c r="K57" s="5">
        <f t="shared" si="5"/>
        <v>54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>
      <c r="A58" s="5">
        <f t="shared" si="3"/>
        <v>55</v>
      </c>
      <c r="B58" s="19" t="str">
        <f>SUBSTITUTE(ADDRESS(1,ROWS(A$1:A55),4),1,"")</f>
        <v>BC</v>
      </c>
      <c r="C58" s="31">
        <f t="shared" si="7"/>
        <v>409</v>
      </c>
      <c r="D58" s="31">
        <f t="shared" si="6"/>
        <v>409</v>
      </c>
      <c r="E58" s="39">
        <v>1</v>
      </c>
      <c r="F58" s="32" t="s">
        <v>146</v>
      </c>
      <c r="G58" s="32" t="s">
        <v>146</v>
      </c>
      <c r="H58" s="36"/>
      <c r="I58" s="41"/>
      <c r="J58" s="3"/>
      <c r="K58" s="5">
        <f t="shared" si="5"/>
        <v>55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>
      <c r="A59" s="5">
        <f t="shared" si="3"/>
        <v>56</v>
      </c>
      <c r="B59" s="19" t="str">
        <f>SUBSTITUTE(ADDRESS(1,ROWS(A$1:A56),4),1,"")</f>
        <v>BD</v>
      </c>
      <c r="C59" s="31">
        <f t="shared" si="7"/>
        <v>410</v>
      </c>
      <c r="D59" s="31">
        <f t="shared" si="6"/>
        <v>412</v>
      </c>
      <c r="E59" s="39">
        <v>3</v>
      </c>
      <c r="F59" s="32" t="s">
        <v>147</v>
      </c>
      <c r="G59" s="32" t="s">
        <v>147</v>
      </c>
      <c r="H59" s="36"/>
      <c r="I59" s="41"/>
      <c r="J59" s="3"/>
      <c r="K59" s="5">
        <f t="shared" si="5"/>
        <v>56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>
      <c r="A60" s="5">
        <f t="shared" si="3"/>
        <v>57</v>
      </c>
      <c r="B60" s="19" t="str">
        <f>SUBSTITUTE(ADDRESS(1,ROWS(A$1:A57),4),1,"")</f>
        <v>BE</v>
      </c>
      <c r="C60" s="31">
        <f t="shared" si="7"/>
        <v>413</v>
      </c>
      <c r="D60" s="31">
        <f t="shared" si="6"/>
        <v>415</v>
      </c>
      <c r="E60" s="39">
        <v>3</v>
      </c>
      <c r="F60" s="32" t="s">
        <v>148</v>
      </c>
      <c r="G60" s="32" t="s">
        <v>148</v>
      </c>
      <c r="H60" s="36"/>
      <c r="I60" s="41"/>
      <c r="J60" s="3"/>
      <c r="K60" s="5">
        <f t="shared" si="5"/>
        <v>57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>
      <c r="A61" s="5">
        <f t="shared" si="3"/>
        <v>58</v>
      </c>
      <c r="B61" s="19" t="str">
        <f>SUBSTITUTE(ADDRESS(1,ROWS(A$1:A58),4),1,"")</f>
        <v>BF</v>
      </c>
      <c r="C61" s="31">
        <f t="shared" si="7"/>
        <v>416</v>
      </c>
      <c r="D61" s="31">
        <f t="shared" si="6"/>
        <v>419</v>
      </c>
      <c r="E61" s="39">
        <v>4</v>
      </c>
      <c r="F61" s="32" t="s">
        <v>149</v>
      </c>
      <c r="G61" s="32" t="s">
        <v>149</v>
      </c>
      <c r="H61" s="36"/>
      <c r="I61" s="41"/>
      <c r="J61" s="3"/>
      <c r="K61" s="5">
        <f t="shared" si="5"/>
        <v>58</v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>
      <c r="A62" s="5">
        <f t="shared" si="3"/>
        <v>59</v>
      </c>
      <c r="B62" s="19" t="str">
        <f>SUBSTITUTE(ADDRESS(1,ROWS(A$1:A59),4),1,"")</f>
        <v>BG</v>
      </c>
      <c r="C62" s="31">
        <f t="shared" si="7"/>
        <v>420</v>
      </c>
      <c r="D62" s="31">
        <f t="shared" si="6"/>
        <v>420</v>
      </c>
      <c r="E62" s="39">
        <v>1</v>
      </c>
      <c r="F62" s="32" t="s">
        <v>150</v>
      </c>
      <c r="G62" s="32" t="s">
        <v>150</v>
      </c>
      <c r="H62" s="36"/>
      <c r="I62" s="41"/>
      <c r="J62" s="3"/>
      <c r="K62" s="5">
        <f t="shared" si="5"/>
        <v>59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>
      <c r="A63" s="5">
        <f t="shared" si="3"/>
        <v>60</v>
      </c>
      <c r="B63" s="19" t="str">
        <f>SUBSTITUTE(ADDRESS(1,ROWS(A$1:A60),4),1,"")</f>
        <v>BH</v>
      </c>
      <c r="C63" s="31">
        <f t="shared" si="7"/>
        <v>421</v>
      </c>
      <c r="D63" s="31">
        <f t="shared" si="6"/>
        <v>423</v>
      </c>
      <c r="E63" s="39">
        <v>3</v>
      </c>
      <c r="F63" s="32" t="s">
        <v>151</v>
      </c>
      <c r="G63" s="32" t="s">
        <v>151</v>
      </c>
      <c r="H63" s="36"/>
      <c r="I63" s="41"/>
      <c r="J63" s="3"/>
      <c r="K63" s="5">
        <f t="shared" si="5"/>
        <v>60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>
      <c r="A64" s="5">
        <f t="shared" si="3"/>
        <v>61</v>
      </c>
      <c r="B64" s="19" t="str">
        <f>SUBSTITUTE(ADDRESS(1,ROWS(A$1:A61),4),1,"")</f>
        <v>BI</v>
      </c>
      <c r="C64" s="31">
        <f t="shared" si="7"/>
        <v>424</v>
      </c>
      <c r="D64" s="31">
        <f t="shared" si="6"/>
        <v>426</v>
      </c>
      <c r="E64" s="39">
        <v>3</v>
      </c>
      <c r="F64" s="32" t="s">
        <v>152</v>
      </c>
      <c r="G64" s="32" t="s">
        <v>152</v>
      </c>
      <c r="H64" s="36"/>
      <c r="I64" s="41"/>
      <c r="J64" s="3"/>
      <c r="K64" s="5">
        <f t="shared" si="5"/>
        <v>61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>
      <c r="A65" s="5">
        <f t="shared" si="3"/>
        <v>62</v>
      </c>
      <c r="B65" s="19" t="str">
        <f>SUBSTITUTE(ADDRESS(1,ROWS(A$1:A62),4),1,"")</f>
        <v>BJ</v>
      </c>
      <c r="C65" s="31">
        <f t="shared" si="7"/>
        <v>427</v>
      </c>
      <c r="D65" s="31">
        <f t="shared" si="6"/>
        <v>430</v>
      </c>
      <c r="E65" s="39">
        <v>4</v>
      </c>
      <c r="F65" s="32" t="s">
        <v>153</v>
      </c>
      <c r="G65" s="32" t="s">
        <v>153</v>
      </c>
      <c r="H65" s="36"/>
      <c r="I65" s="41"/>
      <c r="J65" s="3"/>
      <c r="K65" s="5">
        <f t="shared" si="5"/>
        <v>62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>
      <c r="A66" s="5">
        <f t="shared" si="3"/>
        <v>63</v>
      </c>
      <c r="B66" s="19" t="str">
        <f>SUBSTITUTE(ADDRESS(1,ROWS(A$1:A63),4),1,"")</f>
        <v>BK</v>
      </c>
      <c r="C66" s="31">
        <f t="shared" si="7"/>
        <v>431</v>
      </c>
      <c r="D66" s="31">
        <f t="shared" si="6"/>
        <v>431</v>
      </c>
      <c r="E66" s="39">
        <v>1</v>
      </c>
      <c r="F66" s="32" t="s">
        <v>154</v>
      </c>
      <c r="G66" s="32" t="s">
        <v>154</v>
      </c>
      <c r="H66" s="36"/>
      <c r="I66" s="41"/>
      <c r="J66" s="3"/>
      <c r="K66" s="5">
        <f t="shared" si="5"/>
        <v>63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57.95">
      <c r="A67" s="5">
        <f t="shared" si="3"/>
        <v>64</v>
      </c>
      <c r="B67" s="19" t="str">
        <f>SUBSTITUTE(ADDRESS(1,ROWS(A$1:A64),4),1,"")</f>
        <v>BL</v>
      </c>
      <c r="C67" s="31">
        <f t="shared" si="7"/>
        <v>432</v>
      </c>
      <c r="D67" s="31">
        <f t="shared" si="6"/>
        <v>432</v>
      </c>
      <c r="E67" s="39">
        <v>1</v>
      </c>
      <c r="F67" s="32" t="s">
        <v>155</v>
      </c>
      <c r="G67" s="33" t="s">
        <v>156</v>
      </c>
      <c r="H67" s="35"/>
      <c r="I67" s="32" t="s">
        <v>157</v>
      </c>
      <c r="J67" s="3"/>
      <c r="K67" s="5">
        <f t="shared" si="5"/>
        <v>64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>
      <c r="A68" s="5">
        <f t="shared" si="3"/>
        <v>65</v>
      </c>
      <c r="B68" s="42" t="str">
        <f t="shared" ref="B68:B73" si="9">_xlfn.CONCAT(M68," - ",N68)</f>
        <v>BM - CF</v>
      </c>
      <c r="C68" s="31">
        <f t="shared" si="7"/>
        <v>433</v>
      </c>
      <c r="D68" s="31">
        <f t="shared" ref="D68:D99" si="10">SUM(C68+E68)-1</f>
        <v>452</v>
      </c>
      <c r="E68" s="39">
        <v>20</v>
      </c>
      <c r="F68" s="34" t="s">
        <v>158</v>
      </c>
      <c r="G68" s="34" t="s">
        <v>158</v>
      </c>
      <c r="H68" s="43"/>
      <c r="I68" s="34"/>
      <c r="J68" s="3"/>
      <c r="K68" s="5">
        <f t="shared" si="5"/>
        <v>65</v>
      </c>
      <c r="L68" s="31">
        <f t="shared" ref="L68:L73" si="11">+K68+E68-1</f>
        <v>84</v>
      </c>
      <c r="M68" s="35" t="str">
        <f t="shared" ref="M68:M73" si="12">SUBSTITUTE(ADDRESS(1,K68,4),1,"")</f>
        <v>BM</v>
      </c>
      <c r="N68" s="35" t="str">
        <f t="shared" ref="N68:N73" si="13">SUBSTITUTE(ADDRESS(1,L68,4),1,"")</f>
        <v>CF</v>
      </c>
      <c r="O68" s="4"/>
      <c r="Q68" s="4"/>
      <c r="R68" s="4"/>
      <c r="S68" s="4"/>
      <c r="T68" s="4"/>
      <c r="U68" s="4"/>
      <c r="V68" s="4"/>
      <c r="W68" s="4"/>
      <c r="X68" s="4"/>
      <c r="Y68" s="4"/>
    </row>
    <row r="69" spans="1:25">
      <c r="A69" s="5">
        <f t="shared" si="3"/>
        <v>66</v>
      </c>
      <c r="B69" s="42" t="str">
        <f t="shared" si="9"/>
        <v>CG - CZ</v>
      </c>
      <c r="C69" s="31">
        <f t="shared" ref="C69:C100" si="14">C68+E68</f>
        <v>453</v>
      </c>
      <c r="D69" s="31">
        <f t="shared" si="10"/>
        <v>472</v>
      </c>
      <c r="E69" s="39">
        <v>20</v>
      </c>
      <c r="F69" s="34" t="s">
        <v>159</v>
      </c>
      <c r="G69" s="34" t="s">
        <v>159</v>
      </c>
      <c r="H69" s="43"/>
      <c r="I69" s="34"/>
      <c r="J69" s="3"/>
      <c r="K69" s="5">
        <f t="shared" ref="K69:K74" si="15">+L68+1</f>
        <v>85</v>
      </c>
      <c r="L69" s="31">
        <f t="shared" si="11"/>
        <v>104</v>
      </c>
      <c r="M69" s="35" t="str">
        <f t="shared" si="12"/>
        <v>CG</v>
      </c>
      <c r="N69" s="35" t="str">
        <f t="shared" si="13"/>
        <v>CZ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s="13" customFormat="1">
      <c r="A70" s="5">
        <f t="shared" ref="A70:A112" si="16">+A69+1</f>
        <v>67</v>
      </c>
      <c r="B70" s="42" t="str">
        <f t="shared" si="9"/>
        <v>DA - DT</v>
      </c>
      <c r="C70" s="31">
        <f t="shared" si="14"/>
        <v>473</v>
      </c>
      <c r="D70" s="31">
        <f t="shared" si="10"/>
        <v>492</v>
      </c>
      <c r="E70" s="39">
        <v>20</v>
      </c>
      <c r="F70" s="34" t="s">
        <v>160</v>
      </c>
      <c r="G70" s="34" t="s">
        <v>160</v>
      </c>
      <c r="H70" s="43"/>
      <c r="I70" s="34"/>
      <c r="J70" s="12"/>
      <c r="K70" s="5">
        <f t="shared" si="15"/>
        <v>105</v>
      </c>
      <c r="L70" s="31">
        <f t="shared" si="11"/>
        <v>124</v>
      </c>
      <c r="M70" s="35" t="str">
        <f t="shared" si="12"/>
        <v>DA</v>
      </c>
      <c r="N70" s="35" t="str">
        <f t="shared" si="13"/>
        <v>DT</v>
      </c>
    </row>
    <row r="71" spans="1:25" s="13" customFormat="1">
      <c r="A71" s="5">
        <f t="shared" si="16"/>
        <v>68</v>
      </c>
      <c r="B71" s="42" t="str">
        <f t="shared" si="9"/>
        <v>DU - EN</v>
      </c>
      <c r="C71" s="31">
        <f t="shared" si="14"/>
        <v>493</v>
      </c>
      <c r="D71" s="31">
        <f t="shared" si="10"/>
        <v>512</v>
      </c>
      <c r="E71" s="39">
        <v>20</v>
      </c>
      <c r="F71" s="34" t="s">
        <v>161</v>
      </c>
      <c r="G71" s="34" t="s">
        <v>161</v>
      </c>
      <c r="H71" s="43"/>
      <c r="I71" s="34"/>
      <c r="J71" s="12"/>
      <c r="K71" s="5">
        <f t="shared" si="15"/>
        <v>125</v>
      </c>
      <c r="L71" s="31">
        <f t="shared" si="11"/>
        <v>144</v>
      </c>
      <c r="M71" s="35" t="str">
        <f t="shared" si="12"/>
        <v>DU</v>
      </c>
      <c r="N71" s="35" t="str">
        <f t="shared" si="13"/>
        <v>EN</v>
      </c>
    </row>
    <row r="72" spans="1:25" s="13" customFormat="1">
      <c r="A72" s="5">
        <f t="shared" si="16"/>
        <v>69</v>
      </c>
      <c r="B72" s="42" t="str">
        <f t="shared" si="9"/>
        <v>EO - FH</v>
      </c>
      <c r="C72" s="31">
        <f t="shared" si="14"/>
        <v>513</v>
      </c>
      <c r="D72" s="31">
        <f t="shared" si="10"/>
        <v>532</v>
      </c>
      <c r="E72" s="39">
        <v>20</v>
      </c>
      <c r="F72" s="34" t="s">
        <v>162</v>
      </c>
      <c r="G72" s="34" t="s">
        <v>162</v>
      </c>
      <c r="H72" s="43"/>
      <c r="I72" s="34"/>
      <c r="J72" s="12"/>
      <c r="K72" s="5">
        <f t="shared" si="15"/>
        <v>145</v>
      </c>
      <c r="L72" s="31">
        <f t="shared" si="11"/>
        <v>164</v>
      </c>
      <c r="M72" s="35" t="str">
        <f t="shared" si="12"/>
        <v>EO</v>
      </c>
      <c r="N72" s="35" t="str">
        <f t="shared" si="13"/>
        <v>FH</v>
      </c>
    </row>
    <row r="73" spans="1:25" s="13" customFormat="1">
      <c r="A73" s="5">
        <f t="shared" si="16"/>
        <v>70</v>
      </c>
      <c r="B73" s="42" t="str">
        <f t="shared" si="9"/>
        <v>FI - GB</v>
      </c>
      <c r="C73" s="31">
        <f t="shared" si="14"/>
        <v>533</v>
      </c>
      <c r="D73" s="31">
        <f t="shared" si="10"/>
        <v>552</v>
      </c>
      <c r="E73" s="39">
        <v>20</v>
      </c>
      <c r="F73" s="34" t="s">
        <v>163</v>
      </c>
      <c r="G73" s="34" t="s">
        <v>163</v>
      </c>
      <c r="H73" s="43"/>
      <c r="I73" s="34"/>
      <c r="J73" s="12"/>
      <c r="K73" s="5">
        <f t="shared" si="15"/>
        <v>165</v>
      </c>
      <c r="L73" s="31">
        <f t="shared" si="11"/>
        <v>184</v>
      </c>
      <c r="M73" s="35" t="str">
        <f t="shared" si="12"/>
        <v>FI</v>
      </c>
      <c r="N73" s="35" t="str">
        <f t="shared" si="13"/>
        <v>GB</v>
      </c>
    </row>
    <row r="74" spans="1:25">
      <c r="A74" s="5">
        <f t="shared" si="16"/>
        <v>71</v>
      </c>
      <c r="B74" s="19" t="str">
        <f t="shared" ref="B74:B112" si="17">SUBSTITUTE(ADDRESS(1,K74,4),1,"")</f>
        <v>GC</v>
      </c>
      <c r="C74" s="31">
        <f t="shared" si="14"/>
        <v>553</v>
      </c>
      <c r="D74" s="31">
        <f t="shared" si="10"/>
        <v>555</v>
      </c>
      <c r="E74" s="42">
        <v>3</v>
      </c>
      <c r="F74" s="34" t="s">
        <v>164</v>
      </c>
      <c r="G74" s="34" t="s">
        <v>164</v>
      </c>
      <c r="H74" s="35"/>
      <c r="I74" s="34"/>
      <c r="J74" s="3"/>
      <c r="K74" s="5">
        <f t="shared" si="15"/>
        <v>185</v>
      </c>
      <c r="L74" s="4"/>
      <c r="M74" s="35" t="str">
        <f>SUBSTITUTE(ADDRESS(1,K74,4),1,"")</f>
        <v>GC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>
      <c r="A75" s="5">
        <f t="shared" si="16"/>
        <v>72</v>
      </c>
      <c r="B75" s="19" t="str">
        <f t="shared" si="17"/>
        <v>GD</v>
      </c>
      <c r="C75" s="31">
        <f t="shared" si="14"/>
        <v>556</v>
      </c>
      <c r="D75" s="31">
        <f t="shared" si="10"/>
        <v>558</v>
      </c>
      <c r="E75" s="42">
        <v>3</v>
      </c>
      <c r="F75" s="34" t="s">
        <v>165</v>
      </c>
      <c r="G75" s="34" t="s">
        <v>165</v>
      </c>
      <c r="H75" s="35"/>
      <c r="I75" s="34"/>
      <c r="J75" s="3"/>
      <c r="K75" s="5">
        <f t="shared" si="5"/>
        <v>186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>
      <c r="A76" s="5">
        <f t="shared" si="16"/>
        <v>73</v>
      </c>
      <c r="B76" s="19" t="str">
        <f t="shared" si="17"/>
        <v>GE</v>
      </c>
      <c r="C76" s="31">
        <f t="shared" si="14"/>
        <v>559</v>
      </c>
      <c r="D76" s="31">
        <f t="shared" si="10"/>
        <v>561</v>
      </c>
      <c r="E76" s="42">
        <v>3</v>
      </c>
      <c r="F76" s="34" t="s">
        <v>166</v>
      </c>
      <c r="G76" s="34" t="s">
        <v>166</v>
      </c>
      <c r="H76" s="35"/>
      <c r="I76" s="34"/>
      <c r="J76" s="3"/>
      <c r="K76" s="5">
        <f t="shared" si="5"/>
        <v>187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>
      <c r="A77" s="5">
        <f t="shared" si="16"/>
        <v>74</v>
      </c>
      <c r="B77" s="19" t="str">
        <f t="shared" si="17"/>
        <v>GF</v>
      </c>
      <c r="C77" s="31">
        <f t="shared" si="14"/>
        <v>562</v>
      </c>
      <c r="D77" s="31">
        <f t="shared" si="10"/>
        <v>564</v>
      </c>
      <c r="E77" s="20">
        <v>3</v>
      </c>
      <c r="F77" s="34" t="s">
        <v>167</v>
      </c>
      <c r="G77" s="34" t="s">
        <v>167</v>
      </c>
      <c r="H77" s="21"/>
      <c r="I77" s="34"/>
      <c r="J77" s="3"/>
      <c r="K77" s="5">
        <f t="shared" si="5"/>
        <v>188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s="10" customFormat="1" ht="29.1">
      <c r="A78" s="5">
        <f t="shared" si="16"/>
        <v>75</v>
      </c>
      <c r="B78" s="19" t="str">
        <f t="shared" si="17"/>
        <v>GG</v>
      </c>
      <c r="C78" s="31">
        <f t="shared" si="14"/>
        <v>565</v>
      </c>
      <c r="D78" s="31">
        <f t="shared" si="10"/>
        <v>565</v>
      </c>
      <c r="E78" s="20">
        <v>1</v>
      </c>
      <c r="F78" s="35" t="s">
        <v>168</v>
      </c>
      <c r="G78" s="35" t="s">
        <v>168</v>
      </c>
      <c r="H78" s="22"/>
      <c r="I78" s="34" t="s">
        <v>169</v>
      </c>
      <c r="J78" s="3"/>
      <c r="K78" s="5">
        <f t="shared" si="5"/>
        <v>189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s="10" customFormat="1" ht="29.1">
      <c r="A79" s="5">
        <f t="shared" si="16"/>
        <v>76</v>
      </c>
      <c r="B79" s="19" t="str">
        <f t="shared" si="17"/>
        <v>GH</v>
      </c>
      <c r="C79" s="31">
        <f t="shared" si="14"/>
        <v>566</v>
      </c>
      <c r="D79" s="31">
        <f t="shared" si="10"/>
        <v>566</v>
      </c>
      <c r="E79" s="23">
        <v>1</v>
      </c>
      <c r="F79" s="35" t="s">
        <v>170</v>
      </c>
      <c r="G79" s="35" t="s">
        <v>170</v>
      </c>
      <c r="H79" s="24"/>
      <c r="I79" s="34" t="s">
        <v>169</v>
      </c>
      <c r="J79" s="3"/>
      <c r="K79" s="5">
        <f t="shared" ref="K79:K112" si="18">+K78+1</f>
        <v>190</v>
      </c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s="10" customFormat="1" ht="29.1">
      <c r="A80" s="5">
        <f t="shared" si="16"/>
        <v>77</v>
      </c>
      <c r="B80" s="19" t="str">
        <f t="shared" si="17"/>
        <v>GI</v>
      </c>
      <c r="C80" s="31">
        <f t="shared" si="14"/>
        <v>567</v>
      </c>
      <c r="D80" s="31">
        <f t="shared" si="10"/>
        <v>567</v>
      </c>
      <c r="E80" s="23">
        <v>1</v>
      </c>
      <c r="F80" s="35" t="s">
        <v>171</v>
      </c>
      <c r="G80" s="35" t="s">
        <v>171</v>
      </c>
      <c r="H80" s="24"/>
      <c r="I80" s="34" t="s">
        <v>169</v>
      </c>
      <c r="J80" s="3"/>
      <c r="K80" s="5">
        <f t="shared" si="18"/>
        <v>191</v>
      </c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s="10" customFormat="1" ht="29.1">
      <c r="A81" s="5">
        <f t="shared" si="16"/>
        <v>78</v>
      </c>
      <c r="B81" s="19" t="str">
        <f t="shared" si="17"/>
        <v>GJ</v>
      </c>
      <c r="C81" s="31">
        <f t="shared" si="14"/>
        <v>568</v>
      </c>
      <c r="D81" s="31">
        <f t="shared" si="10"/>
        <v>568</v>
      </c>
      <c r="E81" s="23">
        <v>1</v>
      </c>
      <c r="F81" s="35" t="s">
        <v>172</v>
      </c>
      <c r="G81" s="35" t="s">
        <v>172</v>
      </c>
      <c r="H81" s="24"/>
      <c r="I81" s="34" t="s">
        <v>169</v>
      </c>
      <c r="J81" s="3"/>
      <c r="K81" s="5">
        <f t="shared" si="18"/>
        <v>192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s="10" customFormat="1" ht="29.1">
      <c r="A82" s="5">
        <f t="shared" si="16"/>
        <v>79</v>
      </c>
      <c r="B82" s="19" t="str">
        <f t="shared" si="17"/>
        <v>GK</v>
      </c>
      <c r="C82" s="31">
        <f t="shared" si="14"/>
        <v>569</v>
      </c>
      <c r="D82" s="31">
        <f t="shared" si="10"/>
        <v>569</v>
      </c>
      <c r="E82" s="23">
        <v>1</v>
      </c>
      <c r="F82" s="35" t="s">
        <v>173</v>
      </c>
      <c r="G82" s="35" t="s">
        <v>173</v>
      </c>
      <c r="H82" s="24"/>
      <c r="I82" s="34" t="s">
        <v>169</v>
      </c>
      <c r="J82" s="3"/>
      <c r="K82" s="5">
        <f t="shared" si="18"/>
        <v>193</v>
      </c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s="10" customFormat="1" ht="29.1">
      <c r="A83" s="5">
        <f t="shared" si="16"/>
        <v>80</v>
      </c>
      <c r="B83" s="19" t="str">
        <f t="shared" si="17"/>
        <v>GL</v>
      </c>
      <c r="C83" s="31">
        <f t="shared" si="14"/>
        <v>570</v>
      </c>
      <c r="D83" s="31">
        <f t="shared" si="10"/>
        <v>570</v>
      </c>
      <c r="E83" s="23">
        <v>1</v>
      </c>
      <c r="F83" s="35" t="s">
        <v>174</v>
      </c>
      <c r="G83" s="35" t="s">
        <v>174</v>
      </c>
      <c r="H83" s="24"/>
      <c r="I83" s="34" t="s">
        <v>169</v>
      </c>
      <c r="J83" s="3"/>
      <c r="K83" s="5">
        <f t="shared" si="18"/>
        <v>194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s="10" customFormat="1">
      <c r="A84" s="5">
        <f t="shared" si="16"/>
        <v>81</v>
      </c>
      <c r="B84" s="19" t="str">
        <f t="shared" si="17"/>
        <v>GM</v>
      </c>
      <c r="C84" s="31">
        <f t="shared" si="14"/>
        <v>571</v>
      </c>
      <c r="D84" s="31">
        <f t="shared" si="10"/>
        <v>571</v>
      </c>
      <c r="E84" s="23">
        <v>1</v>
      </c>
      <c r="F84" s="34" t="s">
        <v>175</v>
      </c>
      <c r="G84" s="34" t="s">
        <v>175</v>
      </c>
      <c r="H84" s="24"/>
      <c r="I84" s="34"/>
      <c r="J84" s="3"/>
      <c r="K84" s="5">
        <f t="shared" si="18"/>
        <v>195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s="10" customFormat="1">
      <c r="A85" s="5">
        <f t="shared" si="16"/>
        <v>82</v>
      </c>
      <c r="B85" s="19" t="str">
        <f t="shared" si="17"/>
        <v>GN</v>
      </c>
      <c r="C85" s="31">
        <f t="shared" si="14"/>
        <v>572</v>
      </c>
      <c r="D85" s="31">
        <f t="shared" si="10"/>
        <v>572</v>
      </c>
      <c r="E85" s="23">
        <v>1</v>
      </c>
      <c r="F85" s="34" t="s">
        <v>176</v>
      </c>
      <c r="G85" s="34" t="s">
        <v>176</v>
      </c>
      <c r="H85" s="24"/>
      <c r="I85" s="34"/>
      <c r="J85" s="3"/>
      <c r="K85" s="5">
        <f t="shared" si="18"/>
        <v>196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s="10" customFormat="1">
      <c r="A86" s="5">
        <f t="shared" si="16"/>
        <v>83</v>
      </c>
      <c r="B86" s="19" t="str">
        <f t="shared" si="17"/>
        <v>GO</v>
      </c>
      <c r="C86" s="31">
        <f t="shared" si="14"/>
        <v>573</v>
      </c>
      <c r="D86" s="31">
        <f t="shared" si="10"/>
        <v>573</v>
      </c>
      <c r="E86" s="23">
        <v>1</v>
      </c>
      <c r="F86" s="34" t="s">
        <v>177</v>
      </c>
      <c r="G86" s="34" t="s">
        <v>177</v>
      </c>
      <c r="H86" s="24"/>
      <c r="I86" s="34"/>
      <c r="J86" s="3"/>
      <c r="K86" s="5">
        <f t="shared" si="18"/>
        <v>197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s="10" customFormat="1">
      <c r="A87" s="5">
        <f t="shared" si="16"/>
        <v>84</v>
      </c>
      <c r="B87" s="19" t="str">
        <f t="shared" si="17"/>
        <v>GP</v>
      </c>
      <c r="C87" s="31">
        <f t="shared" si="14"/>
        <v>574</v>
      </c>
      <c r="D87" s="31">
        <f t="shared" si="10"/>
        <v>574</v>
      </c>
      <c r="E87" s="23">
        <v>1</v>
      </c>
      <c r="F87" s="34" t="s">
        <v>178</v>
      </c>
      <c r="G87" s="34" t="s">
        <v>178</v>
      </c>
      <c r="H87" s="24"/>
      <c r="I87" s="34"/>
      <c r="J87" s="3"/>
      <c r="K87" s="5">
        <f t="shared" si="18"/>
        <v>198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s="10" customFormat="1">
      <c r="A88" s="5">
        <f t="shared" si="16"/>
        <v>85</v>
      </c>
      <c r="B88" s="19" t="str">
        <f t="shared" si="17"/>
        <v>GQ</v>
      </c>
      <c r="C88" s="31">
        <f t="shared" si="14"/>
        <v>575</v>
      </c>
      <c r="D88" s="31">
        <f t="shared" si="10"/>
        <v>575</v>
      </c>
      <c r="E88" s="23">
        <v>1</v>
      </c>
      <c r="F88" s="34" t="s">
        <v>179</v>
      </c>
      <c r="G88" s="34" t="s">
        <v>179</v>
      </c>
      <c r="H88" s="24"/>
      <c r="I88" s="34"/>
      <c r="J88" s="3"/>
      <c r="K88" s="5">
        <f t="shared" si="18"/>
        <v>199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10" customFormat="1" ht="29.1">
      <c r="A89" s="5">
        <f>+A88+1</f>
        <v>86</v>
      </c>
      <c r="B89" s="19" t="str">
        <f t="shared" si="17"/>
        <v>GR</v>
      </c>
      <c r="C89" s="31">
        <f t="shared" si="14"/>
        <v>576</v>
      </c>
      <c r="D89" s="31">
        <f t="shared" si="10"/>
        <v>576</v>
      </c>
      <c r="E89" s="23">
        <v>1</v>
      </c>
      <c r="F89" s="35" t="s">
        <v>180</v>
      </c>
      <c r="G89" s="35" t="s">
        <v>180</v>
      </c>
      <c r="H89" s="25"/>
      <c r="I89" s="34" t="s">
        <v>169</v>
      </c>
      <c r="J89" s="3"/>
      <c r="K89" s="5">
        <f t="shared" si="18"/>
        <v>200</v>
      </c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s="10" customFormat="1" ht="29.1">
      <c r="A90" s="5">
        <f t="shared" si="16"/>
        <v>87</v>
      </c>
      <c r="B90" s="19" t="str">
        <f t="shared" si="17"/>
        <v>GS</v>
      </c>
      <c r="C90" s="31">
        <f t="shared" si="14"/>
        <v>577</v>
      </c>
      <c r="D90" s="31">
        <f t="shared" si="10"/>
        <v>577</v>
      </c>
      <c r="E90" s="23">
        <v>1</v>
      </c>
      <c r="F90" s="35" t="s">
        <v>181</v>
      </c>
      <c r="G90" s="34" t="s">
        <v>181</v>
      </c>
      <c r="H90" s="25"/>
      <c r="I90" s="34" t="s">
        <v>169</v>
      </c>
      <c r="J90" s="3"/>
      <c r="K90" s="5">
        <f t="shared" si="18"/>
        <v>201</v>
      </c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s="10" customFormat="1" ht="101.45">
      <c r="A91" s="5">
        <f t="shared" si="16"/>
        <v>88</v>
      </c>
      <c r="B91" s="19" t="str">
        <f t="shared" si="17"/>
        <v>GT</v>
      </c>
      <c r="C91" s="31">
        <f t="shared" si="14"/>
        <v>578</v>
      </c>
      <c r="D91" s="31">
        <f t="shared" si="10"/>
        <v>578</v>
      </c>
      <c r="E91" s="23">
        <v>1</v>
      </c>
      <c r="F91" s="35" t="s">
        <v>182</v>
      </c>
      <c r="G91" s="34" t="s">
        <v>182</v>
      </c>
      <c r="H91" s="25"/>
      <c r="I91" s="34" t="s">
        <v>183</v>
      </c>
      <c r="J91" s="3"/>
      <c r="K91" s="5">
        <f t="shared" si="18"/>
        <v>202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s="10" customFormat="1" ht="29.1">
      <c r="A92" s="5">
        <f t="shared" si="16"/>
        <v>89</v>
      </c>
      <c r="B92" s="19" t="str">
        <f t="shared" si="17"/>
        <v>GU</v>
      </c>
      <c r="C92" s="31">
        <f t="shared" si="14"/>
        <v>579</v>
      </c>
      <c r="D92" s="31">
        <f t="shared" si="10"/>
        <v>579</v>
      </c>
      <c r="E92" s="23">
        <v>1</v>
      </c>
      <c r="F92" s="34" t="s">
        <v>184</v>
      </c>
      <c r="G92" s="34" t="s">
        <v>184</v>
      </c>
      <c r="H92" s="25"/>
      <c r="I92" s="34" t="s">
        <v>169</v>
      </c>
      <c r="J92" s="3"/>
      <c r="K92" s="5">
        <f t="shared" si="18"/>
        <v>203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s="10" customFormat="1" ht="101.45">
      <c r="A93" s="5">
        <f t="shared" si="16"/>
        <v>90</v>
      </c>
      <c r="B93" s="19" t="str">
        <f t="shared" si="17"/>
        <v>GV</v>
      </c>
      <c r="C93" s="31">
        <f t="shared" si="14"/>
        <v>580</v>
      </c>
      <c r="D93" s="31">
        <f t="shared" si="10"/>
        <v>597</v>
      </c>
      <c r="E93" s="23">
        <v>18</v>
      </c>
      <c r="F93" s="44" t="s">
        <v>185</v>
      </c>
      <c r="G93" s="44" t="s">
        <v>185</v>
      </c>
      <c r="H93" s="25"/>
      <c r="I93" s="45" t="s">
        <v>186</v>
      </c>
      <c r="J93" s="3"/>
      <c r="K93" s="5">
        <f t="shared" si="18"/>
        <v>204</v>
      </c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s="10" customFormat="1" ht="101.45">
      <c r="A94" s="5">
        <f t="shared" si="16"/>
        <v>91</v>
      </c>
      <c r="B94" s="19" t="str">
        <f t="shared" si="17"/>
        <v>GW</v>
      </c>
      <c r="C94" s="31">
        <f t="shared" si="14"/>
        <v>598</v>
      </c>
      <c r="D94" s="31">
        <f t="shared" si="10"/>
        <v>600</v>
      </c>
      <c r="E94" s="23">
        <v>3</v>
      </c>
      <c r="F94" s="44" t="s">
        <v>187</v>
      </c>
      <c r="G94" s="44" t="s">
        <v>187</v>
      </c>
      <c r="H94" s="25"/>
      <c r="I94" s="45" t="s">
        <v>188</v>
      </c>
      <c r="J94" s="3"/>
      <c r="K94" s="5">
        <f t="shared" si="18"/>
        <v>205</v>
      </c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s="10" customFormat="1" ht="57.95">
      <c r="A95" s="5">
        <f t="shared" si="16"/>
        <v>92</v>
      </c>
      <c r="B95" s="19" t="str">
        <f t="shared" si="17"/>
        <v>GX</v>
      </c>
      <c r="C95" s="31">
        <f t="shared" si="14"/>
        <v>601</v>
      </c>
      <c r="D95" s="31">
        <f t="shared" si="10"/>
        <v>601</v>
      </c>
      <c r="E95" s="23">
        <v>1</v>
      </c>
      <c r="F95" s="34" t="s">
        <v>189</v>
      </c>
      <c r="G95" s="34" t="s">
        <v>189</v>
      </c>
      <c r="H95" s="25"/>
      <c r="I95" s="34" t="s">
        <v>190</v>
      </c>
      <c r="J95" s="3"/>
      <c r="K95" s="5">
        <f t="shared" si="18"/>
        <v>206</v>
      </c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s="10" customFormat="1" ht="57.95">
      <c r="A96" s="5">
        <f t="shared" si="16"/>
        <v>93</v>
      </c>
      <c r="B96" s="19" t="str">
        <f t="shared" si="17"/>
        <v>GY</v>
      </c>
      <c r="C96" s="31">
        <f t="shared" si="14"/>
        <v>602</v>
      </c>
      <c r="D96" s="31">
        <f t="shared" si="10"/>
        <v>602</v>
      </c>
      <c r="E96" s="23">
        <v>1</v>
      </c>
      <c r="F96" s="34" t="s">
        <v>191</v>
      </c>
      <c r="G96" s="34" t="s">
        <v>191</v>
      </c>
      <c r="H96" s="25"/>
      <c r="I96" s="34" t="s">
        <v>190</v>
      </c>
      <c r="J96" s="3"/>
      <c r="K96" s="5">
        <f t="shared" si="18"/>
        <v>207</v>
      </c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s="10" customFormat="1" ht="57.95">
      <c r="A97" s="5">
        <f t="shared" si="16"/>
        <v>94</v>
      </c>
      <c r="B97" s="19" t="str">
        <f t="shared" si="17"/>
        <v>GZ</v>
      </c>
      <c r="C97" s="31">
        <f t="shared" si="14"/>
        <v>603</v>
      </c>
      <c r="D97" s="31">
        <f t="shared" si="10"/>
        <v>603</v>
      </c>
      <c r="E97" s="23">
        <v>1</v>
      </c>
      <c r="F97" s="34" t="s">
        <v>192</v>
      </c>
      <c r="G97" s="34" t="s">
        <v>192</v>
      </c>
      <c r="H97" s="25"/>
      <c r="I97" s="34" t="s">
        <v>190</v>
      </c>
      <c r="J97" s="3"/>
      <c r="K97" s="5">
        <f t="shared" si="18"/>
        <v>208</v>
      </c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s="10" customFormat="1" ht="57.95">
      <c r="A98" s="5">
        <f t="shared" si="16"/>
        <v>95</v>
      </c>
      <c r="B98" s="19" t="str">
        <f t="shared" si="17"/>
        <v>HA</v>
      </c>
      <c r="C98" s="31">
        <f t="shared" si="14"/>
        <v>604</v>
      </c>
      <c r="D98" s="31">
        <f t="shared" si="10"/>
        <v>604</v>
      </c>
      <c r="E98" s="23">
        <v>1</v>
      </c>
      <c r="F98" s="34" t="s">
        <v>193</v>
      </c>
      <c r="G98" s="34" t="s">
        <v>193</v>
      </c>
      <c r="H98" s="25"/>
      <c r="I98" s="34" t="s">
        <v>190</v>
      </c>
      <c r="J98" s="3"/>
      <c r="K98" s="5">
        <f t="shared" si="18"/>
        <v>209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s="10" customFormat="1">
      <c r="A99" s="5">
        <f t="shared" si="16"/>
        <v>96</v>
      </c>
      <c r="B99" s="19" t="str">
        <f t="shared" si="17"/>
        <v>HB</v>
      </c>
      <c r="C99" s="31">
        <f t="shared" si="14"/>
        <v>605</v>
      </c>
      <c r="D99" s="31">
        <f t="shared" si="10"/>
        <v>704</v>
      </c>
      <c r="E99" s="23">
        <v>100</v>
      </c>
      <c r="F99" s="35" t="s">
        <v>194</v>
      </c>
      <c r="G99" s="35" t="s">
        <v>194</v>
      </c>
      <c r="H99" s="35"/>
      <c r="I99" s="34" t="s">
        <v>195</v>
      </c>
      <c r="J99" s="3"/>
      <c r="K99" s="5">
        <f t="shared" si="18"/>
        <v>210</v>
      </c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s="10" customFormat="1">
      <c r="A100" s="5">
        <f t="shared" si="16"/>
        <v>97</v>
      </c>
      <c r="B100" s="19" t="str">
        <f t="shared" si="17"/>
        <v>HC</v>
      </c>
      <c r="C100" s="31">
        <f t="shared" si="14"/>
        <v>705</v>
      </c>
      <c r="D100" s="31">
        <f t="shared" ref="D100:D112" si="19">SUM(C100+E100)-1</f>
        <v>705</v>
      </c>
      <c r="E100" s="23">
        <v>1</v>
      </c>
      <c r="F100" s="35" t="s">
        <v>196</v>
      </c>
      <c r="G100" s="35" t="s">
        <v>196</v>
      </c>
      <c r="H100" s="25"/>
      <c r="I100" s="34" t="s">
        <v>197</v>
      </c>
      <c r="J100" s="3"/>
      <c r="K100" s="5">
        <f t="shared" si="18"/>
        <v>211</v>
      </c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s="10" customFormat="1" ht="57.95">
      <c r="A101" s="5">
        <f t="shared" si="16"/>
        <v>98</v>
      </c>
      <c r="B101" s="19" t="str">
        <f t="shared" si="17"/>
        <v>HD</v>
      </c>
      <c r="C101" s="31">
        <f t="shared" ref="C101:C112" si="20">C100+E100</f>
        <v>706</v>
      </c>
      <c r="D101" s="31">
        <f t="shared" si="19"/>
        <v>706</v>
      </c>
      <c r="E101" s="23">
        <v>1</v>
      </c>
      <c r="F101" s="34" t="s">
        <v>198</v>
      </c>
      <c r="G101" s="34" t="s">
        <v>198</v>
      </c>
      <c r="H101" s="25"/>
      <c r="I101" s="34" t="s">
        <v>199</v>
      </c>
      <c r="J101" s="3"/>
      <c r="K101" s="5">
        <f t="shared" si="18"/>
        <v>212</v>
      </c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s="10" customFormat="1" ht="57.95">
      <c r="A102" s="5">
        <f t="shared" si="16"/>
        <v>99</v>
      </c>
      <c r="B102" s="19" t="str">
        <f t="shared" si="17"/>
        <v>HE</v>
      </c>
      <c r="C102" s="31">
        <f t="shared" si="20"/>
        <v>707</v>
      </c>
      <c r="D102" s="31">
        <f t="shared" si="19"/>
        <v>707</v>
      </c>
      <c r="E102" s="23">
        <v>1</v>
      </c>
      <c r="F102" s="34" t="s">
        <v>200</v>
      </c>
      <c r="G102" s="34" t="s">
        <v>200</v>
      </c>
      <c r="H102" s="25"/>
      <c r="I102" s="34" t="s">
        <v>199</v>
      </c>
      <c r="J102" s="3"/>
      <c r="K102" s="5">
        <f t="shared" si="18"/>
        <v>213</v>
      </c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s="10" customFormat="1" ht="57.95">
      <c r="A103" s="5">
        <f t="shared" si="16"/>
        <v>100</v>
      </c>
      <c r="B103" s="19" t="str">
        <f t="shared" si="17"/>
        <v>HF</v>
      </c>
      <c r="C103" s="31">
        <f t="shared" si="20"/>
        <v>708</v>
      </c>
      <c r="D103" s="31">
        <f t="shared" si="19"/>
        <v>708</v>
      </c>
      <c r="E103" s="23">
        <v>1</v>
      </c>
      <c r="F103" s="34" t="s">
        <v>201</v>
      </c>
      <c r="G103" s="34" t="s">
        <v>201</v>
      </c>
      <c r="H103" s="25"/>
      <c r="I103" s="34" t="s">
        <v>199</v>
      </c>
      <c r="J103" s="3"/>
      <c r="K103" s="5">
        <f t="shared" si="18"/>
        <v>214</v>
      </c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s="10" customFormat="1" ht="57.95">
      <c r="A104" s="5">
        <f t="shared" si="16"/>
        <v>101</v>
      </c>
      <c r="B104" s="19" t="str">
        <f t="shared" si="17"/>
        <v>HG</v>
      </c>
      <c r="C104" s="31">
        <f t="shared" si="20"/>
        <v>709</v>
      </c>
      <c r="D104" s="31">
        <f t="shared" si="19"/>
        <v>709</v>
      </c>
      <c r="E104" s="23">
        <v>1</v>
      </c>
      <c r="F104" s="34" t="s">
        <v>202</v>
      </c>
      <c r="G104" s="34" t="s">
        <v>202</v>
      </c>
      <c r="H104" s="25"/>
      <c r="I104" s="34" t="s">
        <v>199</v>
      </c>
      <c r="J104" s="3"/>
      <c r="K104" s="5">
        <f t="shared" si="18"/>
        <v>215</v>
      </c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57.95">
      <c r="A105" s="5">
        <f t="shared" si="16"/>
        <v>102</v>
      </c>
      <c r="B105" s="19" t="str">
        <f t="shared" si="17"/>
        <v>HH</v>
      </c>
      <c r="C105" s="31">
        <f t="shared" si="20"/>
        <v>710</v>
      </c>
      <c r="D105" s="31">
        <f t="shared" si="19"/>
        <v>717</v>
      </c>
      <c r="E105" s="39">
        <v>8</v>
      </c>
      <c r="F105" s="34" t="s">
        <v>203</v>
      </c>
      <c r="G105" s="34" t="s">
        <v>203</v>
      </c>
      <c r="H105" s="34" t="s">
        <v>59</v>
      </c>
      <c r="I105" s="34" t="s">
        <v>204</v>
      </c>
      <c r="J105" s="3"/>
      <c r="K105" s="5">
        <f t="shared" si="18"/>
        <v>216</v>
      </c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>
      <c r="A106" s="5">
        <f t="shared" si="16"/>
        <v>103</v>
      </c>
      <c r="B106" s="19" t="str">
        <f t="shared" si="17"/>
        <v>HI</v>
      </c>
      <c r="C106" s="31">
        <f t="shared" si="20"/>
        <v>718</v>
      </c>
      <c r="D106" s="31">
        <f t="shared" si="19"/>
        <v>767</v>
      </c>
      <c r="E106" s="39">
        <v>50</v>
      </c>
      <c r="F106" s="34" t="s">
        <v>205</v>
      </c>
      <c r="G106" s="34" t="s">
        <v>205</v>
      </c>
      <c r="H106" s="34"/>
      <c r="I106" s="34"/>
      <c r="J106" s="3"/>
      <c r="K106" s="5">
        <f t="shared" si="18"/>
        <v>217</v>
      </c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>
      <c r="A107" s="5">
        <f t="shared" si="16"/>
        <v>104</v>
      </c>
      <c r="B107" s="19" t="str">
        <f t="shared" si="17"/>
        <v>HJ</v>
      </c>
      <c r="C107" s="31">
        <f t="shared" si="20"/>
        <v>768</v>
      </c>
      <c r="D107" s="31">
        <f t="shared" si="19"/>
        <v>803</v>
      </c>
      <c r="E107" s="20">
        <v>36</v>
      </c>
      <c r="F107" s="26" t="s">
        <v>206</v>
      </c>
      <c r="G107" s="26" t="s">
        <v>206</v>
      </c>
      <c r="H107" s="27" t="s">
        <v>21</v>
      </c>
      <c r="I107" s="28" t="s">
        <v>51</v>
      </c>
      <c r="J107" s="6"/>
      <c r="K107" s="5">
        <f t="shared" si="18"/>
        <v>218</v>
      </c>
    </row>
    <row r="108" spans="1:25" s="13" customFormat="1">
      <c r="A108" s="5">
        <f t="shared" si="16"/>
        <v>105</v>
      </c>
      <c r="B108" s="19" t="str">
        <f t="shared" si="17"/>
        <v>HK</v>
      </c>
      <c r="C108" s="31">
        <f t="shared" si="20"/>
        <v>804</v>
      </c>
      <c r="D108" s="31">
        <f t="shared" si="19"/>
        <v>839</v>
      </c>
      <c r="E108" s="20">
        <v>36</v>
      </c>
      <c r="F108" s="26" t="s">
        <v>207</v>
      </c>
      <c r="G108" s="26" t="s">
        <v>208</v>
      </c>
      <c r="H108" s="27" t="s">
        <v>21</v>
      </c>
      <c r="I108" s="28" t="s">
        <v>51</v>
      </c>
      <c r="J108" s="12"/>
      <c r="K108" s="5">
        <f t="shared" si="18"/>
        <v>219</v>
      </c>
      <c r="L108" s="9"/>
      <c r="M108" s="9"/>
      <c r="N108" s="9"/>
    </row>
    <row r="109" spans="1:25" s="13" customFormat="1" ht="15" thickBot="1">
      <c r="A109" s="50">
        <f t="shared" si="16"/>
        <v>106</v>
      </c>
      <c r="B109" s="51" t="str">
        <f t="shared" si="17"/>
        <v>HL</v>
      </c>
      <c r="C109" s="52">
        <f t="shared" si="20"/>
        <v>840</v>
      </c>
      <c r="D109" s="52">
        <f t="shared" si="19"/>
        <v>875</v>
      </c>
      <c r="E109" s="20">
        <v>36</v>
      </c>
      <c r="F109" s="26" t="s">
        <v>209</v>
      </c>
      <c r="G109" s="26" t="s">
        <v>210</v>
      </c>
      <c r="H109" s="27" t="s">
        <v>21</v>
      </c>
      <c r="I109" s="28" t="s">
        <v>51</v>
      </c>
      <c r="J109" s="12"/>
      <c r="K109" s="5">
        <f t="shared" si="18"/>
        <v>220</v>
      </c>
      <c r="L109" s="9"/>
      <c r="M109" s="9"/>
      <c r="N109" s="9"/>
    </row>
    <row r="110" spans="1:25" s="13" customFormat="1">
      <c r="A110" s="53">
        <f t="shared" si="16"/>
        <v>107</v>
      </c>
      <c r="B110" s="54" t="str">
        <f t="shared" si="17"/>
        <v>HM</v>
      </c>
      <c r="C110" s="55">
        <f t="shared" si="20"/>
        <v>876</v>
      </c>
      <c r="D110" s="55">
        <f t="shared" si="19"/>
        <v>911</v>
      </c>
      <c r="E110" s="56">
        <v>36</v>
      </c>
      <c r="F110" s="57" t="s">
        <v>211</v>
      </c>
      <c r="G110" s="57" t="s">
        <v>212</v>
      </c>
      <c r="H110" s="58" t="s">
        <v>21</v>
      </c>
      <c r="I110" s="59" t="s">
        <v>51</v>
      </c>
      <c r="J110" s="12"/>
      <c r="K110" s="5">
        <f t="shared" si="18"/>
        <v>221</v>
      </c>
    </row>
    <row r="111" spans="1:25" s="13" customFormat="1" ht="29.1">
      <c r="A111" s="60">
        <f>+A110+1</f>
        <v>108</v>
      </c>
      <c r="B111" s="19" t="str">
        <f t="shared" si="17"/>
        <v>HN</v>
      </c>
      <c r="C111" s="31">
        <f t="shared" si="20"/>
        <v>912</v>
      </c>
      <c r="D111" s="31">
        <f t="shared" si="19"/>
        <v>912</v>
      </c>
      <c r="E111" s="38">
        <v>1</v>
      </c>
      <c r="F111" s="46" t="s">
        <v>213</v>
      </c>
      <c r="G111" s="46" t="s">
        <v>213</v>
      </c>
      <c r="H111" s="47"/>
      <c r="I111" s="61" t="s">
        <v>214</v>
      </c>
      <c r="J111" s="12"/>
      <c r="K111" s="5">
        <f t="shared" si="18"/>
        <v>222</v>
      </c>
    </row>
    <row r="112" spans="1:25" ht="15" thickBot="1">
      <c r="A112" s="62">
        <f t="shared" si="16"/>
        <v>109</v>
      </c>
      <c r="B112" s="63" t="str">
        <f t="shared" si="17"/>
        <v>HO</v>
      </c>
      <c r="C112" s="64">
        <f t="shared" si="20"/>
        <v>913</v>
      </c>
      <c r="D112" s="64">
        <f t="shared" si="19"/>
        <v>915</v>
      </c>
      <c r="E112" s="65">
        <v>3</v>
      </c>
      <c r="F112" s="66" t="s">
        <v>215</v>
      </c>
      <c r="G112" s="66" t="s">
        <v>215</v>
      </c>
      <c r="H112" s="66" t="s">
        <v>111</v>
      </c>
      <c r="I112" s="67" t="s">
        <v>216</v>
      </c>
      <c r="J112" s="49"/>
      <c r="K112" s="5">
        <f t="shared" si="18"/>
        <v>223</v>
      </c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1:11">
      <c r="K113" s="16"/>
    </row>
  </sheetData>
  <mergeCells count="9">
    <mergeCell ref="K2:N2"/>
    <mergeCell ref="G2:G3"/>
    <mergeCell ref="H2:H3"/>
    <mergeCell ref="I2:I3"/>
    <mergeCell ref="A2:A3"/>
    <mergeCell ref="B2:B3"/>
    <mergeCell ref="C2:D2"/>
    <mergeCell ref="E2:E3"/>
    <mergeCell ref="F2:F3"/>
  </mergeCells>
  <printOptions horizontalCentered="1"/>
  <pageMargins left="0.75" right="0.75" top="1" bottom="1" header="0.5" footer="0.5"/>
  <pageSetup scale="70" orientation="portrait" horizontalDpi="4294967292" verticalDpi="4294967292" r:id="rId1"/>
  <rowBreaks count="1" manualBreakCount="1">
    <brk id="74" max="1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03043a-91b4-430d-9397-a94a796b0a4d">
      <Terms xmlns="http://schemas.microsoft.com/office/infopath/2007/PartnerControls"/>
    </lcf76f155ced4ddcb4097134ff3c332f>
    <TaxCatchAll xmlns="5c49b5b9-a32c-4183-9b2f-d7fe9087c20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483F8DB2D76849BD1C17C49A3FFA8D" ma:contentTypeVersion="18" ma:contentTypeDescription="Create a new document." ma:contentTypeScope="" ma:versionID="fce25d0a229155dca82b7892f6ea9206">
  <xsd:schema xmlns:xsd="http://www.w3.org/2001/XMLSchema" xmlns:xs="http://www.w3.org/2001/XMLSchema" xmlns:p="http://schemas.microsoft.com/office/2006/metadata/properties" xmlns:ns2="6e03043a-91b4-430d-9397-a94a796b0a4d" xmlns:ns3="5c49b5b9-a32c-4183-9b2f-d7fe9087c203" targetNamespace="http://schemas.microsoft.com/office/2006/metadata/properties" ma:root="true" ma:fieldsID="3659df596546223dcc5bea3eb8c0856a" ns2:_="" ns3:_="">
    <xsd:import namespace="6e03043a-91b4-430d-9397-a94a796b0a4d"/>
    <xsd:import namespace="5c49b5b9-a32c-4183-9b2f-d7fe9087c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3043a-91b4-430d-9397-a94a796b0a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9b5b9-a32c-4183-9b2f-d7fe9087c2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3041e26-895f-487a-bf97-19eb3c584e00}" ma:internalName="TaxCatchAll" ma:showField="CatchAllData" ma:web="5c49b5b9-a32c-4183-9b2f-d7fe9087c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BC0798-69D8-4FD5-B081-E816B466D4B6}"/>
</file>

<file path=customXml/itemProps2.xml><?xml version="1.0" encoding="utf-8"?>
<ds:datastoreItem xmlns:ds="http://schemas.openxmlformats.org/officeDocument/2006/customXml" ds:itemID="{B0A681BA-A94C-4A81-8352-A75209B1973E}"/>
</file>

<file path=customXml/itemProps3.xml><?xml version="1.0" encoding="utf-8"?>
<ds:datastoreItem xmlns:ds="http://schemas.openxmlformats.org/officeDocument/2006/customXml" ds:itemID="{33767AE8-4915-4174-8E50-0B2A704FF8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Poston, Andrea</dc:creator>
  <cp:keywords/>
  <dc:description/>
  <cp:lastModifiedBy/>
  <cp:revision/>
  <dcterms:created xsi:type="dcterms:W3CDTF">2016-07-29T18:47:00Z</dcterms:created>
  <dcterms:modified xsi:type="dcterms:W3CDTF">2025-02-12T18:56:10Z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0x010100FF483F8DB2D76849BD1C17C49A3FFA8D</vt:lpwstr>
  </property>
  <property fmtid="{D5CDD505-2E9C-101B-9397-08002B2CF9AE}" pid="3" name="MediaServiceImageTags">
    <vt:lpwstr/>
  </property>
</Properties>
</file>